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daliaur\Desktop\Taryba 2021-12-21\Tarybos sprendimai 2021-12-21\"/>
    </mc:Choice>
  </mc:AlternateContent>
  <xr:revisionPtr revIDLastSave="0" documentId="13_ncr:1_{F20F640C-B8DB-4B05-9670-6F5236C142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 priedas" sheetId="1" r:id="rId1"/>
    <sheet name="2 priedas" sheetId="10" r:id="rId2"/>
    <sheet name="3 prieda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7" i="10" l="1"/>
  <c r="E1123" i="1"/>
  <c r="E2233" i="1"/>
  <c r="E702" i="1" l="1"/>
  <c r="E290" i="10"/>
  <c r="E264" i="10"/>
  <c r="E2073" i="1"/>
  <c r="E1928" i="1"/>
  <c r="E1783" i="1" l="1"/>
  <c r="E1642" i="1"/>
  <c r="E1631" i="1"/>
  <c r="E1582" i="1"/>
  <c r="E1434" i="1" l="1"/>
  <c r="E665" i="1" l="1"/>
  <c r="E235" i="1"/>
  <c r="K92" i="7" l="1"/>
  <c r="I92" i="7"/>
  <c r="K28" i="7" l="1"/>
  <c r="I28" i="7"/>
  <c r="K27" i="7"/>
  <c r="I27" i="7"/>
  <c r="K26" i="7"/>
  <c r="I26" i="7"/>
  <c r="E341" i="10" l="1"/>
  <c r="E386" i="10"/>
  <c r="E383" i="10"/>
  <c r="E370" i="10"/>
  <c r="E360" i="10"/>
  <c r="E356" i="10"/>
  <c r="E351" i="10"/>
  <c r="E348" i="10"/>
  <c r="E304" i="10"/>
  <c r="E293" i="10"/>
  <c r="E236" i="10"/>
  <c r="E218" i="10"/>
  <c r="E209" i="10"/>
  <c r="E200" i="10"/>
  <c r="E192" i="10"/>
  <c r="E195" i="10" s="1"/>
  <c r="E185" i="10"/>
  <c r="E182" i="10"/>
  <c r="E166" i="10"/>
  <c r="E151" i="10"/>
  <c r="E126" i="10"/>
  <c r="E117" i="10"/>
  <c r="E113" i="10"/>
  <c r="E75" i="10"/>
  <c r="E65" i="10"/>
  <c r="E62" i="10"/>
  <c r="E54" i="10"/>
  <c r="E50" i="10"/>
  <c r="E37" i="10"/>
  <c r="E34" i="10"/>
  <c r="E10" i="10"/>
  <c r="E344" i="10" l="1"/>
  <c r="E129" i="10"/>
  <c r="E154" i="10"/>
  <c r="E239" i="10"/>
  <c r="E280" i="10"/>
  <c r="E352" i="10"/>
  <c r="E66" i="10"/>
  <c r="E118" i="10"/>
  <c r="E267" i="10"/>
  <c r="E294" i="10"/>
  <c r="E361" i="10"/>
  <c r="E387" i="10"/>
  <c r="E38" i="10"/>
  <c r="E76" i="10"/>
  <c r="E186" i="10"/>
  <c r="E389" i="10"/>
  <c r="E203" i="10"/>
  <c r="E221" i="10"/>
  <c r="E307" i="10"/>
  <c r="E55" i="10"/>
  <c r="E169" i="10"/>
  <c r="E373" i="10"/>
  <c r="E388" i="10"/>
  <c r="F160" i="7"/>
  <c r="I159" i="7"/>
  <c r="K159" i="7"/>
  <c r="I158" i="7"/>
  <c r="K158" i="7"/>
  <c r="I157" i="7"/>
  <c r="K157" i="7"/>
  <c r="I156" i="7"/>
  <c r="K156" i="7"/>
  <c r="E390" i="10" l="1"/>
  <c r="E1116" i="1"/>
  <c r="E2218" i="1" l="1"/>
  <c r="E2107" i="1"/>
  <c r="E1802" i="1"/>
  <c r="E1720" i="1"/>
  <c r="E970" i="1" l="1"/>
  <c r="E848" i="1"/>
  <c r="E402" i="1"/>
  <c r="E120" i="1"/>
  <c r="F12" i="7" l="1"/>
  <c r="K12" i="7"/>
  <c r="I12" i="7"/>
  <c r="K9" i="7"/>
  <c r="K8" i="7"/>
  <c r="I8" i="7"/>
  <c r="I129" i="7" l="1"/>
  <c r="K129" i="7"/>
  <c r="I130" i="7"/>
  <c r="K130" i="7"/>
  <c r="I131" i="7"/>
  <c r="K131" i="7"/>
  <c r="I132" i="7"/>
  <c r="K132" i="7"/>
  <c r="F133" i="7"/>
  <c r="I133" i="7"/>
  <c r="K133" i="7"/>
  <c r="I134" i="7"/>
  <c r="K134" i="7"/>
  <c r="I98" i="7"/>
  <c r="K98" i="7"/>
  <c r="I96" i="7"/>
  <c r="K96" i="7"/>
  <c r="I63" i="7"/>
  <c r="K63" i="7"/>
  <c r="E2035" i="1"/>
  <c r="E1964" i="1"/>
  <c r="F98" i="7" l="1"/>
  <c r="E1893" i="1" l="1"/>
  <c r="E1887" i="1"/>
  <c r="E1725" i="1"/>
  <c r="E1590" i="1" l="1"/>
  <c r="E1310" i="1"/>
  <c r="E1266" i="1"/>
  <c r="E1230" i="1"/>
  <c r="E1247" i="1"/>
  <c r="E889" i="1"/>
  <c r="E698" i="1"/>
  <c r="E677" i="1"/>
  <c r="E442" i="1" l="1"/>
  <c r="E313" i="1"/>
  <c r="E139" i="1"/>
  <c r="E140" i="1" l="1"/>
  <c r="E21" i="1" l="1"/>
  <c r="K161" i="7"/>
  <c r="I161" i="7"/>
  <c r="K160" i="7"/>
  <c r="I160" i="7"/>
  <c r="K155" i="7"/>
  <c r="I155" i="7"/>
  <c r="K154" i="7"/>
  <c r="I154" i="7"/>
  <c r="K153" i="7"/>
  <c r="I153" i="7"/>
  <c r="K152" i="7"/>
  <c r="I152" i="7"/>
  <c r="K151" i="7"/>
  <c r="I151" i="7"/>
  <c r="K150" i="7"/>
  <c r="I150" i="7"/>
  <c r="K149" i="7"/>
  <c r="I149" i="7"/>
  <c r="K148" i="7"/>
  <c r="I148" i="7"/>
  <c r="K147" i="7"/>
  <c r="I147" i="7"/>
  <c r="K146" i="7"/>
  <c r="I146" i="7"/>
  <c r="K145" i="7"/>
  <c r="I145" i="7"/>
  <c r="K144" i="7"/>
  <c r="I144" i="7"/>
  <c r="K143" i="7"/>
  <c r="I143" i="7"/>
  <c r="K142" i="7"/>
  <c r="I142" i="7"/>
  <c r="K141" i="7"/>
  <c r="I141" i="7"/>
  <c r="K140" i="7"/>
  <c r="I140" i="7"/>
  <c r="K139" i="7"/>
  <c r="I139" i="7"/>
  <c r="K138" i="7"/>
  <c r="I138" i="7"/>
  <c r="K137" i="7"/>
  <c r="I137" i="7"/>
  <c r="K136" i="7"/>
  <c r="I136" i="7"/>
  <c r="K135" i="7"/>
  <c r="I135" i="7"/>
  <c r="K128" i="7"/>
  <c r="I128" i="7"/>
  <c r="K127" i="7"/>
  <c r="I127" i="7"/>
  <c r="K126" i="7"/>
  <c r="I126" i="7"/>
  <c r="K125" i="7"/>
  <c r="I125" i="7"/>
  <c r="K124" i="7"/>
  <c r="I124" i="7"/>
  <c r="K123" i="7"/>
  <c r="I123" i="7"/>
  <c r="K122" i="7"/>
  <c r="I122" i="7"/>
  <c r="F122" i="7"/>
  <c r="K121" i="7"/>
  <c r="I121" i="7"/>
  <c r="K120" i="7"/>
  <c r="I120" i="7"/>
  <c r="K119" i="7"/>
  <c r="I119" i="7"/>
  <c r="K118" i="7"/>
  <c r="K117" i="7"/>
  <c r="I117" i="7"/>
  <c r="K116" i="7"/>
  <c r="I116" i="7"/>
  <c r="K115" i="7"/>
  <c r="I115" i="7"/>
  <c r="F115" i="7"/>
  <c r="K114" i="7"/>
  <c r="I114" i="7"/>
  <c r="K113" i="7"/>
  <c r="I113" i="7"/>
  <c r="K112" i="7"/>
  <c r="I112" i="7"/>
  <c r="K111" i="7"/>
  <c r="I111" i="7"/>
  <c r="F111" i="7"/>
  <c r="K110" i="7"/>
  <c r="I110" i="7"/>
  <c r="K109" i="7"/>
  <c r="I109" i="7"/>
  <c r="K108" i="7"/>
  <c r="I108" i="7"/>
  <c r="K107" i="7"/>
  <c r="I107" i="7"/>
  <c r="K106" i="7"/>
  <c r="I106" i="7"/>
  <c r="K105" i="7"/>
  <c r="I105" i="7"/>
  <c r="F105" i="7"/>
  <c r="K104" i="7"/>
  <c r="I104" i="7"/>
  <c r="K103" i="7"/>
  <c r="I103" i="7"/>
  <c r="K102" i="7"/>
  <c r="I102" i="7"/>
  <c r="K101" i="7"/>
  <c r="I101" i="7"/>
  <c r="K100" i="7"/>
  <c r="I100" i="7"/>
  <c r="K99" i="7"/>
  <c r="I99" i="7"/>
  <c r="K97" i="7"/>
  <c r="I97" i="7"/>
  <c r="K95" i="7"/>
  <c r="I95" i="7"/>
  <c r="K94" i="7"/>
  <c r="I94" i="7"/>
  <c r="K93" i="7"/>
  <c r="I93" i="7"/>
  <c r="F93" i="7"/>
  <c r="K91" i="7"/>
  <c r="I91" i="7"/>
  <c r="K90" i="7"/>
  <c r="I90" i="7"/>
  <c r="K89" i="7"/>
  <c r="I89" i="7"/>
  <c r="K88" i="7"/>
  <c r="I88" i="7"/>
  <c r="K87" i="7"/>
  <c r="I87" i="7"/>
  <c r="K86" i="7"/>
  <c r="I86" i="7"/>
  <c r="K85" i="7"/>
  <c r="K84" i="7"/>
  <c r="K83" i="7"/>
  <c r="I83" i="7"/>
  <c r="K82" i="7"/>
  <c r="I82" i="7"/>
  <c r="K81" i="7"/>
  <c r="I81" i="7"/>
  <c r="K80" i="7"/>
  <c r="I80" i="7"/>
  <c r="K79" i="7"/>
  <c r="I79" i="7"/>
  <c r="K78" i="7"/>
  <c r="I78" i="7"/>
  <c r="K77" i="7"/>
  <c r="I77" i="7"/>
  <c r="K76" i="7"/>
  <c r="I76" i="7"/>
  <c r="F76" i="7"/>
  <c r="K75" i="7"/>
  <c r="K74" i="7"/>
  <c r="I74" i="7"/>
  <c r="K73" i="7"/>
  <c r="I73" i="7"/>
  <c r="F73" i="7"/>
  <c r="F77" i="7" s="1"/>
  <c r="K72" i="7"/>
  <c r="K71" i="7"/>
  <c r="K70" i="7"/>
  <c r="I70" i="7"/>
  <c r="K69" i="7"/>
  <c r="I69" i="7"/>
  <c r="K68" i="7"/>
  <c r="I68" i="7"/>
  <c r="K67" i="7"/>
  <c r="I67" i="7"/>
  <c r="K66" i="7"/>
  <c r="I66" i="7"/>
  <c r="K65" i="7"/>
  <c r="I65" i="7"/>
  <c r="K64" i="7"/>
  <c r="I64" i="7"/>
  <c r="K62" i="7"/>
  <c r="I62" i="7"/>
  <c r="K61" i="7"/>
  <c r="I61" i="7"/>
  <c r="F61" i="7"/>
  <c r="K60" i="7"/>
  <c r="I60" i="7"/>
  <c r="K59" i="7"/>
  <c r="I59" i="7"/>
  <c r="F59" i="7"/>
  <c r="K58" i="7"/>
  <c r="K57" i="7"/>
  <c r="K56" i="7"/>
  <c r="I56" i="7"/>
  <c r="K55" i="7"/>
  <c r="I55" i="7"/>
  <c r="F55" i="7"/>
  <c r="F60" i="7" s="1"/>
  <c r="K54" i="7"/>
  <c r="I54" i="7"/>
  <c r="K53" i="7"/>
  <c r="I53" i="7"/>
  <c r="K52" i="7"/>
  <c r="I52" i="7"/>
  <c r="K51" i="7"/>
  <c r="I51" i="7"/>
  <c r="K50" i="7"/>
  <c r="I50" i="7"/>
  <c r="K49" i="7"/>
  <c r="I49" i="7"/>
  <c r="K48" i="7"/>
  <c r="K47" i="7"/>
  <c r="I47" i="7"/>
  <c r="K46" i="7"/>
  <c r="I46" i="7"/>
  <c r="K45" i="7"/>
  <c r="I45" i="7"/>
  <c r="F45" i="7"/>
  <c r="K44" i="7"/>
  <c r="I44" i="7"/>
  <c r="K43" i="7"/>
  <c r="I43" i="7"/>
  <c r="K42" i="7"/>
  <c r="I42" i="7"/>
  <c r="K41" i="7"/>
  <c r="I41" i="7"/>
  <c r="K39" i="7"/>
  <c r="I39" i="7"/>
  <c r="K38" i="7"/>
  <c r="I38" i="7"/>
  <c r="K37" i="7"/>
  <c r="I37" i="7"/>
  <c r="K36" i="7"/>
  <c r="I36" i="7"/>
  <c r="K35" i="7"/>
  <c r="I35" i="7"/>
  <c r="K34" i="7"/>
  <c r="I34" i="7"/>
  <c r="K33" i="7"/>
  <c r="I33" i="7"/>
  <c r="K32" i="7"/>
  <c r="I32" i="7"/>
  <c r="K31" i="7"/>
  <c r="I31" i="7"/>
  <c r="K30" i="7"/>
  <c r="I30" i="7"/>
  <c r="F30" i="7"/>
  <c r="K29" i="7"/>
  <c r="I29" i="7"/>
  <c r="F29" i="7"/>
  <c r="K24" i="7"/>
  <c r="I24" i="7"/>
  <c r="K23" i="7"/>
  <c r="I23" i="7"/>
  <c r="K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S14" i="7"/>
  <c r="K14" i="7"/>
  <c r="I14" i="7"/>
  <c r="K13" i="7"/>
  <c r="I13" i="7"/>
  <c r="E23" i="1" l="1"/>
  <c r="F100" i="7"/>
  <c r="K162" i="7"/>
  <c r="F162" i="7"/>
  <c r="I162" i="7"/>
  <c r="E2112" i="1" l="1"/>
  <c r="E2234" i="1" l="1"/>
  <c r="E2113" i="1"/>
  <c r="E2074" i="1"/>
  <c r="E1965" i="1"/>
  <c r="E1894" i="1" l="1"/>
  <c r="E1803" i="1"/>
  <c r="E1726" i="1" l="1"/>
  <c r="E1643" i="1"/>
  <c r="E1591" i="1" l="1"/>
  <c r="E1440" i="1" l="1"/>
  <c r="E1451" i="1" s="1"/>
  <c r="E1452" i="1" s="1"/>
  <c r="E1318" i="1"/>
  <c r="E1319" i="1" l="1"/>
  <c r="E1259" i="1"/>
  <c r="E1267" i="1" l="1"/>
  <c r="E1248" i="1"/>
  <c r="E1163" i="1"/>
  <c r="E1167" i="1"/>
  <c r="E1124" i="1" l="1"/>
  <c r="E1168" i="1"/>
  <c r="E1006" i="1"/>
  <c r="E1000" i="1"/>
  <c r="E1007" i="1" l="1"/>
  <c r="E979" i="1"/>
  <c r="E980" i="1" l="1"/>
  <c r="E890" i="1"/>
  <c r="E703" i="1" l="1"/>
  <c r="E678" i="1" l="1"/>
  <c r="E499" i="1"/>
  <c r="E500" i="1" l="1"/>
  <c r="E375" i="1"/>
  <c r="E2235" i="1" s="1"/>
  <c r="E2236" i="1" l="1"/>
  <c r="E314" i="1"/>
  <c r="E403" i="1" l="1"/>
  <c r="E2237" i="1" s="1"/>
</calcChain>
</file>

<file path=xl/sharedStrings.xml><?xml version="1.0" encoding="utf-8"?>
<sst xmlns="http://schemas.openxmlformats.org/spreadsheetml/2006/main" count="14734" uniqueCount="9276">
  <si>
    <t xml:space="preserve">Kauno rajono savivaldybės vietinės reikšmės kelių, gatvių  ir kitų susisiekimo komunikacijų sąrašas </t>
  </si>
  <si>
    <t>Eil. Nr.</t>
  </si>
  <si>
    <t>Kodas</t>
  </si>
  <si>
    <t>Objekto pavadinimas</t>
  </si>
  <si>
    <t>Pradžios aprašymas</t>
  </si>
  <si>
    <t>Pabaigos aprašymas</t>
  </si>
  <si>
    <t>ak-1g</t>
  </si>
  <si>
    <t>ak-2g</t>
  </si>
  <si>
    <t>ak-3g</t>
  </si>
  <si>
    <t>ak-4g</t>
  </si>
  <si>
    <t>ak-5g</t>
  </si>
  <si>
    <t>ak-6g</t>
  </si>
  <si>
    <t>ak-7g</t>
  </si>
  <si>
    <t>ak-8g</t>
  </si>
  <si>
    <t>ak-9g</t>
  </si>
  <si>
    <t>ak-10g</t>
  </si>
  <si>
    <t>ak-11g</t>
  </si>
  <si>
    <t>ak-12g</t>
  </si>
  <si>
    <t>Vietovė</t>
  </si>
  <si>
    <t xml:space="preserve">Pilėnų g. </t>
  </si>
  <si>
    <t>Akademijos mstl.</t>
  </si>
  <si>
    <t>Studentų g.</t>
  </si>
  <si>
    <t>Parko g.</t>
  </si>
  <si>
    <t>Jaunimo g.</t>
  </si>
  <si>
    <t>Obelynės g.</t>
  </si>
  <si>
    <t>Mokyklos g.</t>
  </si>
  <si>
    <t>Sodų g.</t>
  </si>
  <si>
    <t>Tako g.</t>
  </si>
  <si>
    <t>Miško g.</t>
  </si>
  <si>
    <t>Volungių g.</t>
  </si>
  <si>
    <t>Varžupio g.</t>
  </si>
  <si>
    <t>-</t>
  </si>
  <si>
    <t>Pilėnų g. ir Šakių pl. Sankryža</t>
  </si>
  <si>
    <t xml:space="preserve">Seniūnijos riba ties  Graužės I tvenkinio užtvanka </t>
  </si>
  <si>
    <t>Studentų g. ir Universiteto g. sankryža ties pastatu, kurio adresas Universiteto g. Nr. 8</t>
  </si>
  <si>
    <t>Studentų g. ir Universiteto g. sankryža ties pastatu, kurio adresas Studentų g. Nr.15</t>
  </si>
  <si>
    <t>Sankryža su Universiteto g.</t>
  </si>
  <si>
    <t>Sankryža su Parko g.</t>
  </si>
  <si>
    <t>Daugiabučio namo Jaunimo g. Nr.4 kiemas</t>
  </si>
  <si>
    <t>Garažų g.</t>
  </si>
  <si>
    <t>Sklypas , kurio adresas Obelynės g. Nr.12A</t>
  </si>
  <si>
    <t>Sankryža su Varžupio g.</t>
  </si>
  <si>
    <t>Sankryža su Obelynės g.</t>
  </si>
  <si>
    <t>Sankryža su Pilėnų g.</t>
  </si>
  <si>
    <t>Įvažiavimas į sklypą, kurio adresas Tako g. Nr.8</t>
  </si>
  <si>
    <t>Mokyklos g., Sodų g. ir Tujų al. sankryža</t>
  </si>
  <si>
    <t>Sankryža su Volungių g.</t>
  </si>
  <si>
    <t>Įvažiavimas į garažų masyvus</t>
  </si>
  <si>
    <t>Akademijos seniūnija</t>
  </si>
  <si>
    <t>ak-1a</t>
  </si>
  <si>
    <t>Stovėjimo aikštelė Pilėnų g.</t>
  </si>
  <si>
    <t>vl-1g</t>
  </si>
  <si>
    <t>vl-2g</t>
  </si>
  <si>
    <t>vl-4g</t>
  </si>
  <si>
    <t>vl-5g</t>
  </si>
  <si>
    <t>vl-6g</t>
  </si>
  <si>
    <t>Gėlių g.</t>
  </si>
  <si>
    <t>Akuotų k.</t>
  </si>
  <si>
    <t>Valmantiškių k.</t>
  </si>
  <si>
    <t>Sankryža  su Saulėtekių g. (rajoniniu keliu Nr.1907)</t>
  </si>
  <si>
    <t>Sankryža su Saulės g.</t>
  </si>
  <si>
    <t>Saulės g.</t>
  </si>
  <si>
    <t>Valmantiškių k. , Akuotų k.</t>
  </si>
  <si>
    <t>Gaižuvėlės miškas</t>
  </si>
  <si>
    <t>Slėnio g.</t>
  </si>
  <si>
    <t>Sankryža  su Saulės g.</t>
  </si>
  <si>
    <t>Tujų g.</t>
  </si>
  <si>
    <t xml:space="preserve">Ąžuolo g. </t>
  </si>
  <si>
    <t>Sankryža  su Jurbarko pl. (krašto keliu Nr.141)</t>
  </si>
  <si>
    <t>Višpilio upelis</t>
  </si>
  <si>
    <t>vl-9g</t>
  </si>
  <si>
    <t>Karklės g.</t>
  </si>
  <si>
    <t>Antalkių k.</t>
  </si>
  <si>
    <t>Sankryža  su Miško g.</t>
  </si>
  <si>
    <t>Sankryža  su Karklės g.</t>
  </si>
  <si>
    <t>Sankryža  su Žvirgždės g.</t>
  </si>
  <si>
    <t>Šilelio g.</t>
  </si>
  <si>
    <t>Žvirgždės g.</t>
  </si>
  <si>
    <t>Sankryža  su Ąžuolo g.</t>
  </si>
  <si>
    <t>Alyvų g.</t>
  </si>
  <si>
    <t>vl-10g</t>
  </si>
  <si>
    <t>vl-11g</t>
  </si>
  <si>
    <t>vl-13g</t>
  </si>
  <si>
    <t>vl-14g</t>
  </si>
  <si>
    <t>Pabalių k. Daugėliškių k.</t>
  </si>
  <si>
    <t>Sankryža  su Vėjo g.</t>
  </si>
  <si>
    <t>Sankryža  su Mokyklos g.</t>
  </si>
  <si>
    <t>vl-16g</t>
  </si>
  <si>
    <t>Daugėliškių k.</t>
  </si>
  <si>
    <t>Sankryža  su Lazduonos g.</t>
  </si>
  <si>
    <t>Dubysos g.</t>
  </si>
  <si>
    <t>Gluosnių g.</t>
  </si>
  <si>
    <t>Sankryža  su V. Jakelio g. (rajoniniu keliu Nr.1907)</t>
  </si>
  <si>
    <t>Kaštonų g.</t>
  </si>
  <si>
    <t>vl-17g</t>
  </si>
  <si>
    <t>Sankryža  su Alyvų g.</t>
  </si>
  <si>
    <t>Sankryža  su Gluosnių g.</t>
  </si>
  <si>
    <t>vl-19g</t>
  </si>
  <si>
    <t>vl-21g</t>
  </si>
  <si>
    <t>Mažoji g.</t>
  </si>
  <si>
    <t>Sankryža  su Kaštonų g.</t>
  </si>
  <si>
    <t xml:space="preserve">Privažiavimas prie pastato adresu  Mažoji g. 6 </t>
  </si>
  <si>
    <t>vl-22g</t>
  </si>
  <si>
    <t>vl-23g</t>
  </si>
  <si>
    <t>Šermukšnių g.</t>
  </si>
  <si>
    <t>vl-24g</t>
  </si>
  <si>
    <t>Žiedo g.</t>
  </si>
  <si>
    <t>Sankryža su Kaštonų g.</t>
  </si>
  <si>
    <t>Sankryžos su Alyvų g. ir Vėjo g.</t>
  </si>
  <si>
    <t>vl-31g</t>
  </si>
  <si>
    <t>Eglių tak.</t>
  </si>
  <si>
    <t>Jaučakių k.</t>
  </si>
  <si>
    <t>Sankryža  su Sodų g.</t>
  </si>
  <si>
    <t>vl-33g</t>
  </si>
  <si>
    <t>Pakarklės g.</t>
  </si>
  <si>
    <t>Pakarklės miškas iki susikirtimo su sklypu unikalus Nr.4400-2102-7676 ir sklypu unikalus Nr.4400-1469-3346</t>
  </si>
  <si>
    <t>vl-35 g</t>
  </si>
  <si>
    <t>Plento g.</t>
  </si>
  <si>
    <t>vl-36 g</t>
  </si>
  <si>
    <t>Pušų g.</t>
  </si>
  <si>
    <t>vl-37g</t>
  </si>
  <si>
    <t>Vilkijos ir Vilkijos apylinkių seniūnijų riba</t>
  </si>
  <si>
    <t>Svirkalnio g.</t>
  </si>
  <si>
    <t>vl-38g</t>
  </si>
  <si>
    <t>Sankryža su Klevų g.</t>
  </si>
  <si>
    <t>vl-39g</t>
  </si>
  <si>
    <t>Klevų g.</t>
  </si>
  <si>
    <t>Sankryža  su Pušų g.</t>
  </si>
  <si>
    <t>vl-40g</t>
  </si>
  <si>
    <t>Beržų g.</t>
  </si>
  <si>
    <t>Krūvandų k.</t>
  </si>
  <si>
    <t>Sankryža  su Eglių g.</t>
  </si>
  <si>
    <t>vl-41g</t>
  </si>
  <si>
    <t>Eglių g.</t>
  </si>
  <si>
    <t>Sankryža  rajoniniu keliu Nr.1907</t>
  </si>
  <si>
    <t>vl-42g</t>
  </si>
  <si>
    <t>vl-44g</t>
  </si>
  <si>
    <t>Ramybės g.</t>
  </si>
  <si>
    <t>Privažiavimas prie pastato adresu  Ramybės g. 11</t>
  </si>
  <si>
    <t>vl-49g</t>
  </si>
  <si>
    <t>Pabalių k.</t>
  </si>
  <si>
    <t xml:space="preserve">Privažiavimas prie pastato adresu Klevų g. 5 </t>
  </si>
  <si>
    <t>Pakalnės g.</t>
  </si>
  <si>
    <t>Padauguvos k.</t>
  </si>
  <si>
    <t>Privažiavimas prie pastato adresu Pakalnės g. 12</t>
  </si>
  <si>
    <t>vl-54g</t>
  </si>
  <si>
    <t>vl-56g</t>
  </si>
  <si>
    <t>vl-57g</t>
  </si>
  <si>
    <t>vl-60g</t>
  </si>
  <si>
    <t>vl-63g</t>
  </si>
  <si>
    <t>vl-55g</t>
  </si>
  <si>
    <t>Šilo g.</t>
  </si>
  <si>
    <t>Privažiavimas prie pastato adresu Šilo g. 7</t>
  </si>
  <si>
    <t>Vasarotojų g.</t>
  </si>
  <si>
    <t>vl-66g</t>
  </si>
  <si>
    <t>vl-67g</t>
  </si>
  <si>
    <t>vl-68g</t>
  </si>
  <si>
    <t>vl-71g</t>
  </si>
  <si>
    <t>vl-73g</t>
  </si>
  <si>
    <t>Vyturių g.</t>
  </si>
  <si>
    <t>Privažiavimas prie pastato adresu Vyturių g. 17</t>
  </si>
  <si>
    <t>vl-51g</t>
  </si>
  <si>
    <t>Sankryža  su Beržų g. (rajoniniu keliu Nr.1914)</t>
  </si>
  <si>
    <t>Padubysio k.</t>
  </si>
  <si>
    <t>Padubysio k. riba</t>
  </si>
  <si>
    <t>Palazduonio k.</t>
  </si>
  <si>
    <t>Gudravio k. riba</t>
  </si>
  <si>
    <t>Purviškių k., Gaideliškių k.</t>
  </si>
  <si>
    <t>Sankryža  su Lazduonos g. ir rajoniniu keliu Nr.1939</t>
  </si>
  <si>
    <t>Privažiavimas prie pastato adresu Dubysos g. 13</t>
  </si>
  <si>
    <t>Lazduonos g.</t>
  </si>
  <si>
    <t>Purviškių k.</t>
  </si>
  <si>
    <t>Ąžuolų g.</t>
  </si>
  <si>
    <t>Saulėtekių k., Ringovės k.</t>
  </si>
  <si>
    <t>Guknio g.</t>
  </si>
  <si>
    <t>Sankryža  su Gaižuvėlės g. (rajoniniu keliu Nr.1929)</t>
  </si>
  <si>
    <t>Ringovės miškas</t>
  </si>
  <si>
    <t>Saulėtekių k., Valmantiškių k.</t>
  </si>
  <si>
    <t>Sankryža su Gaižuvėlės g.</t>
  </si>
  <si>
    <t>Liepų g.</t>
  </si>
  <si>
    <t>Saulėtekių k.</t>
  </si>
  <si>
    <t>Giminių g.</t>
  </si>
  <si>
    <t>Sankryža su privažiavimu nuo Radviliškių k. ties adresu Klevų g. 32</t>
  </si>
  <si>
    <t>Sankryža su vietinės reikšmės keliu Padauguva - Lyginiai (vl-32)</t>
  </si>
  <si>
    <t>Sankryža  su Guknio g.</t>
  </si>
  <si>
    <t>vl-75g</t>
  </si>
  <si>
    <t>Kaimynų g.</t>
  </si>
  <si>
    <t>vl-76g</t>
  </si>
  <si>
    <t>Sankryža  su Kaimynų  g.</t>
  </si>
  <si>
    <t>vl-78g</t>
  </si>
  <si>
    <t>Antalkių g.</t>
  </si>
  <si>
    <t>Vilkijos k.</t>
  </si>
  <si>
    <t>Bažnyčios g. pabaiga (Vilkijos sen.)</t>
  </si>
  <si>
    <t>Sankryža  su Jagminiškių g.</t>
  </si>
  <si>
    <t>Daugužių g.</t>
  </si>
  <si>
    <t>Sankryža  su Naujatrobių g.</t>
  </si>
  <si>
    <t>vl-79g</t>
  </si>
  <si>
    <t>vl-80g</t>
  </si>
  <si>
    <t>Jagminiškių g.</t>
  </si>
  <si>
    <t>Sankryža  su Statybininkų g. (rajoniniu keliu Nr.1926)</t>
  </si>
  <si>
    <t>vl-81g</t>
  </si>
  <si>
    <t>Jaučakių g.</t>
  </si>
  <si>
    <t>Sankryža  su Raubatonių g.</t>
  </si>
  <si>
    <t>vl-82g</t>
  </si>
  <si>
    <t>Liepų al.</t>
  </si>
  <si>
    <t>Sankryža  su Matanskynės g.</t>
  </si>
  <si>
    <t>vl-83g</t>
  </si>
  <si>
    <t>Lygainių g.</t>
  </si>
  <si>
    <t>Sankryža  su Padauguvos g.</t>
  </si>
  <si>
    <t>vl-84g</t>
  </si>
  <si>
    <t xml:space="preserve">Matanskynės g. </t>
  </si>
  <si>
    <t>Privažiavimas prie pastato adresu Matanskynės g. 26</t>
  </si>
  <si>
    <t>vl-85g</t>
  </si>
  <si>
    <t>Naujatrobių g.</t>
  </si>
  <si>
    <t>vl-86g</t>
  </si>
  <si>
    <t>Padauguvėlės g.</t>
  </si>
  <si>
    <t>vl-87g</t>
  </si>
  <si>
    <t>Padauguvos g.</t>
  </si>
  <si>
    <t>Seniūnijos riba</t>
  </si>
  <si>
    <t>vl-88g</t>
  </si>
  <si>
    <t>Pagirių g.</t>
  </si>
  <si>
    <t>vl-89g</t>
  </si>
  <si>
    <t>Raubatonių g.</t>
  </si>
  <si>
    <t>vl-90g</t>
  </si>
  <si>
    <t>Saulėtekio g.</t>
  </si>
  <si>
    <t>vl-93g</t>
  </si>
  <si>
    <t>Vilkijos ūkio g.</t>
  </si>
  <si>
    <t>vl-95g</t>
  </si>
  <si>
    <t>Zauniškių  k.</t>
  </si>
  <si>
    <t>vl-96g</t>
  </si>
  <si>
    <t>Bubriko g.</t>
  </si>
  <si>
    <t>vl-97g</t>
  </si>
  <si>
    <t>Vėjo g.</t>
  </si>
  <si>
    <t>vl-98g</t>
  </si>
  <si>
    <t>Daugėliškių k., Juozapavos k., Krūvandų k., Palazduonio k., Paprūdžių k., Baravų k.</t>
  </si>
  <si>
    <t>Sankryža  su rajoniniu keliu Nr.1918</t>
  </si>
  <si>
    <t>Rajoninis kelias Nr.1954</t>
  </si>
  <si>
    <t>Sankryža  su Algupio g. (rajoniniu keliu Nr.1923)</t>
  </si>
  <si>
    <t>Godėnų k., Raubatonių k.</t>
  </si>
  <si>
    <t>vl-100g</t>
  </si>
  <si>
    <t>vl-101g</t>
  </si>
  <si>
    <t>Letos g.</t>
  </si>
  <si>
    <t>vl-19</t>
  </si>
  <si>
    <t>Purviškių k., Buivydų k., Lazduonių k.</t>
  </si>
  <si>
    <t>Sankryža  su rajoniniu keliu Nr.1939</t>
  </si>
  <si>
    <t>Sankryža  su rajoniniu keliu Nr.1917</t>
  </si>
  <si>
    <t>vl-35</t>
  </si>
  <si>
    <t>Vietinės reikšmės viešasis  kelias Skrebenai-Purviškiai</t>
  </si>
  <si>
    <t>Vietinės reikšmės viešasis  kelias Purviškiai-Lazduoniai</t>
  </si>
  <si>
    <t>Skrebenų k.</t>
  </si>
  <si>
    <t>Sankryža  su krašto keliu Nr.141</t>
  </si>
  <si>
    <t>Sankryža  su vietinės reikšmės keliais Purviškiai -Gaideliškiai (vl-39), Skrebenai -Purviškiai (vl-35)  ir Skrebenai -Buivydai (vl-15)</t>
  </si>
  <si>
    <t>Sankryža  su vietinės reikšmės keliais Purviškiai -Gaideliškiai (vl-39), Skrebenai -Buivydai (vl-15) ir Lazduonos g.</t>
  </si>
  <si>
    <t>vl-39</t>
  </si>
  <si>
    <t>Vietinės reikšmės viešasis  kelias Purviškiai -Gaideliškiai</t>
  </si>
  <si>
    <t>Gaideliškių k., Skrebenų k.</t>
  </si>
  <si>
    <t xml:space="preserve">Dubysos g. (Gaideliškių k.) pabaiga </t>
  </si>
  <si>
    <t>Sankryža  su vietinės reikšmės keliais Skrebenai-Purviškiai (vl-35), Skrebenai -Buivydai (vl-15) ir Lazduonos g.</t>
  </si>
  <si>
    <t>vl-34</t>
  </si>
  <si>
    <t>Privažiuojamas kelias į Stanislavos kaimą</t>
  </si>
  <si>
    <t>Skrebenų k., Stanislavos k.</t>
  </si>
  <si>
    <t>Sankryža  su krašto keliu Nr.140</t>
  </si>
  <si>
    <t>vl-43</t>
  </si>
  <si>
    <t>Vietinės reikšmės viešasis  kelias Buivydai -Gaideliškiai</t>
  </si>
  <si>
    <t>Buivydų k., Purviškių k.</t>
  </si>
  <si>
    <t>Sankryža  su vietinės reikšmės keliu Skrebenai -Buivydai (vl-15)</t>
  </si>
  <si>
    <t>Sankryža  su Lazduonos g. (Purviškių k.)</t>
  </si>
  <si>
    <t>vl-15</t>
  </si>
  <si>
    <t>Vietinės reikšmės viešasis  kelias Skrebenai-Buivydai</t>
  </si>
  <si>
    <t>Skrebenų k., Ručkonių k., Buivydų k.</t>
  </si>
  <si>
    <t>Sankryža  su vietinės reikšmės keliais Purviškiai -Gaideliškiai (vl-39), Skrebenai -Purviškiai(vl-35) ir Lazduonos g.</t>
  </si>
  <si>
    <t>vl-16</t>
  </si>
  <si>
    <t>Vietinės reikšmės viešasis  kelias Buivydai-Juodžiai</t>
  </si>
  <si>
    <t>Buivydų k.,Juodžių k.</t>
  </si>
  <si>
    <t>Stanislavos kaime, už tvenkinio</t>
  </si>
  <si>
    <t>vl-43-1</t>
  </si>
  <si>
    <t>Vietinės reikšmės viešasis  kelias Buivydų k.</t>
  </si>
  <si>
    <t>Buivydų k.</t>
  </si>
  <si>
    <t>Sankryža su vietinės reikšmės viešuoju keliu Buivydai-Juodžiai (vl-16)</t>
  </si>
  <si>
    <t>Sankryža su vietinės reikšmės viešuoju keliu Purviškiai-Lazduoniai(vl-19)</t>
  </si>
  <si>
    <t>vl-20</t>
  </si>
  <si>
    <t>vl-45</t>
  </si>
  <si>
    <t>Vietinės reikšmės viešasis  kelias Partikų k.</t>
  </si>
  <si>
    <t>Partikų k.</t>
  </si>
  <si>
    <t>Vietinės reikšmės viešasis kelias Jokavų k.</t>
  </si>
  <si>
    <t>Jokavų k.</t>
  </si>
  <si>
    <t>vl-48</t>
  </si>
  <si>
    <t>Vietinės reikšmės viešasis  kelias Lazduoniai-Padubysis</t>
  </si>
  <si>
    <t>Jokavų k., Padubysio k.</t>
  </si>
  <si>
    <t>Dubysos g. (Padubysio k.)</t>
  </si>
  <si>
    <t>Sankryža su vietinės reikšmės viešuoju keliu Lazduoniai-Padubysis(vl-48)</t>
  </si>
  <si>
    <t>Sankryža  su Butvilonių g. (rajoniniu keliu Nr.1939)</t>
  </si>
  <si>
    <t>vl-6</t>
  </si>
  <si>
    <t>Vietinės reikšmės viešasis  kelias Palazduonys-Krūvandai</t>
  </si>
  <si>
    <t>vl-42</t>
  </si>
  <si>
    <t>Vietinės reikšmės viešasis  kelias Saulėtekiai -Buivydai</t>
  </si>
  <si>
    <t>Saulėtekių k., Ručkonių k., Zauniškių k.</t>
  </si>
  <si>
    <t>vl-44</t>
  </si>
  <si>
    <t>Vietinės reikšmės viešasis  kelias Saulėtekiai - Ručkoniai</t>
  </si>
  <si>
    <t>Ručkonių k.</t>
  </si>
  <si>
    <t>Sankryža su vietinės reikšmės viešasis  keliu Saulėtekiai -Buivydai (vl-42)</t>
  </si>
  <si>
    <t>vl-14</t>
  </si>
  <si>
    <t>Vietinės reikšmės viešasis  kelias Saulėtekiai-Zauniškiai</t>
  </si>
  <si>
    <t>Saulėtekių k., Zauniškių k.</t>
  </si>
  <si>
    <t>vl-42-1</t>
  </si>
  <si>
    <t>Vietinės reikšmės viešasis  kelias Saulėtekių k.</t>
  </si>
  <si>
    <t>Sankryža  su vietinės reikšmės keliu  Saulėtekiai-Zauniškiai (vl-14)</t>
  </si>
  <si>
    <t>Sankryža  su vietinės reikšmės keliu Saulėtekiai -Buivydai (vl-42)</t>
  </si>
  <si>
    <t>vl-13</t>
  </si>
  <si>
    <t>Vietinės reikšmės viešasis  kelias Zauniškių k.</t>
  </si>
  <si>
    <t>Zauniškių k.</t>
  </si>
  <si>
    <t>vl-8</t>
  </si>
  <si>
    <t>Vietinės reikšmės viešasis kelias Bernotiškių k.</t>
  </si>
  <si>
    <t>Bernotiškių k.</t>
  </si>
  <si>
    <t>Seniūnijos riba (Linų g. Čekiškės sen.)</t>
  </si>
  <si>
    <t>vl-46</t>
  </si>
  <si>
    <t>Vaitkūnų k.</t>
  </si>
  <si>
    <t>Sankryža  su rajoniniu keliu Nr.1907</t>
  </si>
  <si>
    <t>vl-1</t>
  </si>
  <si>
    <t>Vietinės reikšmės viešasis  kelias Pabaliai-Juodmiškis</t>
  </si>
  <si>
    <t>vl-47</t>
  </si>
  <si>
    <t>Vietinės reikšmės viešasis  kelias Vaitkūnų k.</t>
  </si>
  <si>
    <t>Vietinės reikšmės viešasis  kelias Daugėliškiai -Uždulinskiai</t>
  </si>
  <si>
    <t>Sklypo unikalus Nr.5213-0003-0028 riba</t>
  </si>
  <si>
    <t>Vietinės reikšmės viešasis  kelias Valmantiškių k.</t>
  </si>
  <si>
    <t>Žvirblio up.</t>
  </si>
  <si>
    <t>Vietinės reikšmės viešasis  kelias Jotautų k.</t>
  </si>
  <si>
    <t>vl-49</t>
  </si>
  <si>
    <t>Jotautų k.</t>
  </si>
  <si>
    <t>Krūvandos up.</t>
  </si>
  <si>
    <t>vl-37</t>
  </si>
  <si>
    <t>Vilkijos k., Jaučakių k., Jagminiškių k.</t>
  </si>
  <si>
    <t>Jagimiškių g. pabaiga (Vilkijos k.)</t>
  </si>
  <si>
    <t>vl-26-1</t>
  </si>
  <si>
    <t>Vietinės reikšmės viešasis kelias Jagminiškių  k.</t>
  </si>
  <si>
    <t>Padauguvos, Jagminiškių k.</t>
  </si>
  <si>
    <t>Adomkiškių k. riba (prie Padauguvos miško)</t>
  </si>
  <si>
    <t>Sankryža su vietinės reikšmės viešuoju keliu Padauguva-Adomkiškiai</t>
  </si>
  <si>
    <t>Sankryža  su vietinės reikšmės viešuoju keliu Purviškiai-Lazduoniai</t>
  </si>
  <si>
    <t>vl-29</t>
  </si>
  <si>
    <t>Vietinės reikšmės viešasis  kelias Jagminiškiai-Daugužiai</t>
  </si>
  <si>
    <t>Sankryža su vietinės reikšmės keliu Padauguva-Adomkiškiai (vl-26)</t>
  </si>
  <si>
    <t>vl-23</t>
  </si>
  <si>
    <t>Vietinės reikšmės viešasis  kelias Padauguva-Daugužiai</t>
  </si>
  <si>
    <t>Padauguvos k., Daugužių k.</t>
  </si>
  <si>
    <t>Padauguvos k., Jagminiškių k., Adomkiškių k.</t>
  </si>
  <si>
    <t>Daugužių k. riba prie Padauguvos miško</t>
  </si>
  <si>
    <t>vl-27</t>
  </si>
  <si>
    <t>Vietinės reikšmės viešasis  kelias Padauguvėlė-Godėnai</t>
  </si>
  <si>
    <t>Liepų al. pabaiga</t>
  </si>
  <si>
    <t>Algupio up.</t>
  </si>
  <si>
    <t>Vietinės reikšmės viešasis kelias Padauguvėlės  k.</t>
  </si>
  <si>
    <t>Padauguvėlės k.</t>
  </si>
  <si>
    <t>Seniūnijos riba (sankryža su Padauguvos miško keliu)</t>
  </si>
  <si>
    <t>vl-32</t>
  </si>
  <si>
    <t>Padauguvos k., Lygainių k.</t>
  </si>
  <si>
    <t>vl-22</t>
  </si>
  <si>
    <t>Vietinės reikšmės viešasis  kelias Lygainiai-Žėbiškiai</t>
  </si>
  <si>
    <t>Lygainių k., Žėbiškių k.</t>
  </si>
  <si>
    <t>Sankryža su vietinės reikšmės  keliu Padauguva-Lygainiai (vl-32)</t>
  </si>
  <si>
    <t>Vietinės reikšmės viešasis  kelias Padauguva-Lygainiai</t>
  </si>
  <si>
    <t>Sankryža su vietinės reikšmės  keliu Padauguva  - Lygainiai  (vl-32)</t>
  </si>
  <si>
    <t>Sankryža su vietinės reikšmės  keliu Lygainiai-Žėbiškiai  (vl-22)</t>
  </si>
  <si>
    <t>vl-33</t>
  </si>
  <si>
    <t>Vietinės reikšmės viešasis  kelias Lygainiai-Raubatoniai</t>
  </si>
  <si>
    <t>Lygainių k., Raubatonių k.</t>
  </si>
  <si>
    <t>Sankryža su vietinės reikšmės keliais vl-32 ir vl-22</t>
  </si>
  <si>
    <t>sankryža su vietinės reikšmės  keliu Padauguvėlė-Godėnai (vl-27)</t>
  </si>
  <si>
    <t>vl-21</t>
  </si>
  <si>
    <t>Vietinės reikšmės viešasis  kelias Žėbiškiai-Antalkiai</t>
  </si>
  <si>
    <t>Žėbiškių k., Antalkių k.</t>
  </si>
  <si>
    <t>Sankryža  su Šilo g.</t>
  </si>
  <si>
    <t>vl-31-1</t>
  </si>
  <si>
    <t>Sankryža su rajoniniu keliu Nr.1954 ir Ąžuolo g.</t>
  </si>
  <si>
    <t>Sankryža su rajoniniu keliu Nr.1954 (Ąžuolo g.)</t>
  </si>
  <si>
    <t>Sankryža  su Degalinės g. (rajoniniu keliu Nr.1914)</t>
  </si>
  <si>
    <t>vl-51</t>
  </si>
  <si>
    <t>Skersgatvis tarp  Raubatonių g. ir Daugužių g.</t>
  </si>
  <si>
    <t>Sankryža su Raubatonių g.</t>
  </si>
  <si>
    <t>Sankryža su Daugužių g.</t>
  </si>
  <si>
    <t>vl-52</t>
  </si>
  <si>
    <t>Jučionių g.</t>
  </si>
  <si>
    <t>Kulautuvos miestelis</t>
  </si>
  <si>
    <t>Sankryža su Tulpių g.</t>
  </si>
  <si>
    <t>Sankryža su Miško g.</t>
  </si>
  <si>
    <t>Kalno g.</t>
  </si>
  <si>
    <t>Kranto g.</t>
  </si>
  <si>
    <t>Sankryža su Nemuno g.</t>
  </si>
  <si>
    <t>Lelijų g.</t>
  </si>
  <si>
    <t>Sankryža su Pušyno g.</t>
  </si>
  <si>
    <t>A. Maceinos g.</t>
  </si>
  <si>
    <t>Sklypo Nr. 4400-3881-5904</t>
  </si>
  <si>
    <t>Miško I-as takas</t>
  </si>
  <si>
    <t>Akacijų al.</t>
  </si>
  <si>
    <t xml:space="preserve">S. Nėries g. </t>
  </si>
  <si>
    <t xml:space="preserve">Sankryža su Kranto g. </t>
  </si>
  <si>
    <t>Poilsio g.</t>
  </si>
  <si>
    <t>sankryža su Pušyno g.</t>
  </si>
  <si>
    <t>Pušyno g.</t>
  </si>
  <si>
    <t>Tulpių g.</t>
  </si>
  <si>
    <t>J. Žemaitės g.</t>
  </si>
  <si>
    <t>Nemuno g.</t>
  </si>
  <si>
    <t>Sankryža su Kranto g., Pamario g. ir V. Augustausko g.</t>
  </si>
  <si>
    <t xml:space="preserve">Mokyklos g. </t>
  </si>
  <si>
    <t>Sankryža su Pienių g. ir Kranto g.</t>
  </si>
  <si>
    <t>Kernavės g.</t>
  </si>
  <si>
    <t>Sankryža su Sodų g. ir Nemuno g.</t>
  </si>
  <si>
    <t>P. Cvirkos g.</t>
  </si>
  <si>
    <t>Sankryža su Panemunės g.</t>
  </si>
  <si>
    <t>Jučionių 1-oji g.</t>
  </si>
  <si>
    <t>Pamario g.</t>
  </si>
  <si>
    <t>Raskilos g.</t>
  </si>
  <si>
    <t>Sankryža su Kranto g.</t>
  </si>
  <si>
    <t>Panemunės g.</t>
  </si>
  <si>
    <t>Sankryža su Pamario g.</t>
  </si>
  <si>
    <t>Smilgų g.</t>
  </si>
  <si>
    <t>Pienių g.</t>
  </si>
  <si>
    <t>Žemuogių g.</t>
  </si>
  <si>
    <t>Sankryža su Lelijų g.</t>
  </si>
  <si>
    <t xml:space="preserve">Demokratų g. </t>
  </si>
  <si>
    <t>Sankryža su Pušyno g. ir rajoniniu keliu Nr. 1909</t>
  </si>
  <si>
    <t>Sankryža su Nemuno g. ir Kranto g. ir Pamario g.</t>
  </si>
  <si>
    <t>S. Jasiūnaitės g.</t>
  </si>
  <si>
    <t xml:space="preserve">V. Augustausko g. </t>
  </si>
  <si>
    <t>Alšėnų seniūnija</t>
  </si>
  <si>
    <t>al-1g</t>
  </si>
  <si>
    <t>Girios g.</t>
  </si>
  <si>
    <t>Girininkų I k.</t>
  </si>
  <si>
    <t>Kūjagalvių k. ir Girininkų I k. riba</t>
  </si>
  <si>
    <t>Sankryža su Žemkelio g.</t>
  </si>
  <si>
    <t>Vietinės reikšmės viešasis  kelias Kūjagalvių k.</t>
  </si>
  <si>
    <t>al-2</t>
  </si>
  <si>
    <t>Kūjagalvių k.</t>
  </si>
  <si>
    <t>Šališkių miškas</t>
  </si>
  <si>
    <t>al-3g</t>
  </si>
  <si>
    <t>Sankryža su Lakštingalų g.</t>
  </si>
  <si>
    <t>Sankryža su Girios g.</t>
  </si>
  <si>
    <t>al-4g</t>
  </si>
  <si>
    <t>Pažėrų k., Girininkų I k., Tumpų k., Dievogalos k., Girininkų II k.</t>
  </si>
  <si>
    <t>Sankryža su J. Lukšos g. (rajoniniu keliu Nr.1933)</t>
  </si>
  <si>
    <t>Seniūnijos riba su Zapyškio mišku</t>
  </si>
  <si>
    <t>al-6g</t>
  </si>
  <si>
    <t xml:space="preserve">Girininkų g. </t>
  </si>
  <si>
    <t>Girininkų I k., Girininkų II k.</t>
  </si>
  <si>
    <t>Sankryža su Smėlynų g.</t>
  </si>
  <si>
    <t>al-7g</t>
  </si>
  <si>
    <t>Smėlynų g.</t>
  </si>
  <si>
    <t xml:space="preserve">Andriaus Gustaičio g. </t>
  </si>
  <si>
    <t>Sankryža su Andriaus Gustaičio g.</t>
  </si>
  <si>
    <t>al-9g</t>
  </si>
  <si>
    <t>Smailių k.</t>
  </si>
  <si>
    <t>Seniūnijos riba (Liudvipolio miškas)</t>
  </si>
  <si>
    <t>al-10g</t>
  </si>
  <si>
    <t>Dievogalos g.</t>
  </si>
  <si>
    <t>Pabartupio k., Dievogalos k.</t>
  </si>
  <si>
    <t>al-11g</t>
  </si>
  <si>
    <t>Sankryža su Gelžkeliuko g.</t>
  </si>
  <si>
    <t>al-13g</t>
  </si>
  <si>
    <t>Žemaičių g.</t>
  </si>
  <si>
    <t>Dievogalos k., Poderiškių k.</t>
  </si>
  <si>
    <t>al-14g</t>
  </si>
  <si>
    <t>Sakalų g.</t>
  </si>
  <si>
    <t>Vietinės reikšmės viešasis  kelias Digrių k. per mišką</t>
  </si>
  <si>
    <t>Digrių k.</t>
  </si>
  <si>
    <t>Sankryža su Sakalų g.</t>
  </si>
  <si>
    <t>al-84</t>
  </si>
  <si>
    <t>al-15g</t>
  </si>
  <si>
    <t>Svajonių g.</t>
  </si>
  <si>
    <t>Sankryža su Virbališkių g. (rajoniniu keliu Nr.1932)</t>
  </si>
  <si>
    <t>al-16g</t>
  </si>
  <si>
    <t>Digrių g.</t>
  </si>
  <si>
    <t>Padainupio k., Digrių k.</t>
  </si>
  <si>
    <t>al-17g</t>
  </si>
  <si>
    <t>Lakštingalų g.</t>
  </si>
  <si>
    <t>Šniūrų k., Kampiškių k., Alšėnų k., Čeberiškės k.</t>
  </si>
  <si>
    <t>al-18g</t>
  </si>
  <si>
    <t>Alšėnų g.</t>
  </si>
  <si>
    <t>Kampiškių k., Alšėnų k.</t>
  </si>
  <si>
    <t>al-20g</t>
  </si>
  <si>
    <t>Vyčio Kryžiaus g.</t>
  </si>
  <si>
    <t>Jonučių k., Narsiečių k.</t>
  </si>
  <si>
    <t>Sankryža su K. Dulksnio g.</t>
  </si>
  <si>
    <t>al-21g</t>
  </si>
  <si>
    <t>Sankryža su Kalvarijos g.</t>
  </si>
  <si>
    <t>Žemoji g.</t>
  </si>
  <si>
    <t>Jonučių k.</t>
  </si>
  <si>
    <t>Sankryža su Gedimino g.</t>
  </si>
  <si>
    <t>al-25g</t>
  </si>
  <si>
    <t>Molkasio g.</t>
  </si>
  <si>
    <t>Dievogalos k., Girininkų II k.</t>
  </si>
  <si>
    <t>Sankryža su Žemaičių g.</t>
  </si>
  <si>
    <t>al-26g</t>
  </si>
  <si>
    <t>Pabartupio g.</t>
  </si>
  <si>
    <t>al-32g</t>
  </si>
  <si>
    <t>Miglės g.</t>
  </si>
  <si>
    <t>Mastaičių k.</t>
  </si>
  <si>
    <t>Sankryža su Garliavos g.</t>
  </si>
  <si>
    <t>Sankryža su Via Baltika magistrale (Marijampolės g.)</t>
  </si>
  <si>
    <t>Sankryža su Via Baltika magistrale (Baltijos g.)</t>
  </si>
  <si>
    <t>Sankryža su nuovaža iš Lukšio g. į Via Baltika (Baltijos g.)</t>
  </si>
  <si>
    <t>al-33g</t>
  </si>
  <si>
    <t>Samanų g.</t>
  </si>
  <si>
    <t>Sankryža su Miglės g.</t>
  </si>
  <si>
    <t>al-34g</t>
  </si>
  <si>
    <t>Dobilų g.</t>
  </si>
  <si>
    <t>al-36g</t>
  </si>
  <si>
    <t>al-38g</t>
  </si>
  <si>
    <t>al-39g</t>
  </si>
  <si>
    <t>al-40g</t>
  </si>
  <si>
    <t>al-42g</t>
  </si>
  <si>
    <t>al-44g</t>
  </si>
  <si>
    <t>K. Dulksnio g.</t>
  </si>
  <si>
    <t>Narsiečių k.</t>
  </si>
  <si>
    <t>Sankryža su Vytauto g.</t>
  </si>
  <si>
    <t>Sankryža su Vyčio Kryžiaus g.</t>
  </si>
  <si>
    <t>Bijūnų g.</t>
  </si>
  <si>
    <t>Mikalinavos g.</t>
  </si>
  <si>
    <t>Nasturtų g.</t>
  </si>
  <si>
    <t>al-41g</t>
  </si>
  <si>
    <t>Žibučių g.</t>
  </si>
  <si>
    <t xml:space="preserve">Laibutės g. </t>
  </si>
  <si>
    <t>Bijūnų , Kampiškių k.</t>
  </si>
  <si>
    <t>Čebeliškės k.</t>
  </si>
  <si>
    <t>Alšėnų k., Čeberiškės k.</t>
  </si>
  <si>
    <t>Padainupio k.</t>
  </si>
  <si>
    <t>al-47g</t>
  </si>
  <si>
    <t>al-48g</t>
  </si>
  <si>
    <t>Drebulių g.</t>
  </si>
  <si>
    <t>Pabartupio k.</t>
  </si>
  <si>
    <t>Seniūnijos riba (Bartupės up.)</t>
  </si>
  <si>
    <t>Laibutės miškas</t>
  </si>
  <si>
    <t>al-50g</t>
  </si>
  <si>
    <t>Šaltinio g.</t>
  </si>
  <si>
    <t>al-56g</t>
  </si>
  <si>
    <t>Bartupės g.</t>
  </si>
  <si>
    <t>al-60g</t>
  </si>
  <si>
    <t>Žalgirės g.</t>
  </si>
  <si>
    <t>Pažėrų k.</t>
  </si>
  <si>
    <t>al-61g</t>
  </si>
  <si>
    <t>Mėnulio g.</t>
  </si>
  <si>
    <t>al-62g</t>
  </si>
  <si>
    <t>Pažėrų k., Girininkų I k.</t>
  </si>
  <si>
    <t>Sankryža su Smailių g.</t>
  </si>
  <si>
    <t>al-64g</t>
  </si>
  <si>
    <t>Smailių g.</t>
  </si>
  <si>
    <t>Sankryža su Alksnos g. (rajoniniu keliu Nr.2610)</t>
  </si>
  <si>
    <t>al-64</t>
  </si>
  <si>
    <t xml:space="preserve">Vietinės reikšmės viešasis  kelias Smailių k. </t>
  </si>
  <si>
    <t>Sankryža su Medžiotojų g.</t>
  </si>
  <si>
    <t>al-65-1g</t>
  </si>
  <si>
    <t>Rasos g.</t>
  </si>
  <si>
    <t>Sankryža su Rūko g.</t>
  </si>
  <si>
    <t>al-65-2g</t>
  </si>
  <si>
    <t>Rūko g.</t>
  </si>
  <si>
    <t>Sankryža su Rasos g.</t>
  </si>
  <si>
    <t>Sankryža su Miražo g.</t>
  </si>
  <si>
    <t>al-66g</t>
  </si>
  <si>
    <t>Viaduko g.</t>
  </si>
  <si>
    <t>Jonučių ir Kampiškių kaimų riba</t>
  </si>
  <si>
    <t>al-69g</t>
  </si>
  <si>
    <t>Jonučių g.</t>
  </si>
  <si>
    <t>al-72g</t>
  </si>
  <si>
    <t>Tribalės g.</t>
  </si>
  <si>
    <t>al-74g</t>
  </si>
  <si>
    <t>Armaniškių k.</t>
  </si>
  <si>
    <t>Gervuogių g.</t>
  </si>
  <si>
    <t>Sklypo unikalus Nr.4400-0412-3694 riba</t>
  </si>
  <si>
    <t>Sankryža su Sodų g.</t>
  </si>
  <si>
    <t>al-75g</t>
  </si>
  <si>
    <t>Kampiškių g.</t>
  </si>
  <si>
    <t xml:space="preserve">Kampiškių k. </t>
  </si>
  <si>
    <t>Sankryža su Alšėnų g.</t>
  </si>
  <si>
    <t>al-78g</t>
  </si>
  <si>
    <t>al-76</t>
  </si>
  <si>
    <t>Kampiškių k.</t>
  </si>
  <si>
    <t>Sankryža su Kampiškių g.</t>
  </si>
  <si>
    <t>Alšėngirės miškas</t>
  </si>
  <si>
    <t>al-79g</t>
  </si>
  <si>
    <t>al-80g</t>
  </si>
  <si>
    <t>al-81g</t>
  </si>
  <si>
    <t>al-87g</t>
  </si>
  <si>
    <t>al-89g</t>
  </si>
  <si>
    <t>al-90g</t>
  </si>
  <si>
    <t>Aušrinės g.</t>
  </si>
  <si>
    <t>Zylių g.</t>
  </si>
  <si>
    <t>Strazdų g.</t>
  </si>
  <si>
    <t>al-88</t>
  </si>
  <si>
    <t>Suopių g.</t>
  </si>
  <si>
    <t>Tirkiliškių k.</t>
  </si>
  <si>
    <t>Digrių k., Poderiškių k.</t>
  </si>
  <si>
    <t>Poderiškių k.</t>
  </si>
  <si>
    <t>al-93</t>
  </si>
  <si>
    <t>Dievogalos k.</t>
  </si>
  <si>
    <t>al-94g</t>
  </si>
  <si>
    <t>Kelmyno g.</t>
  </si>
  <si>
    <t>al-95g</t>
  </si>
  <si>
    <t>Stiklo g.</t>
  </si>
  <si>
    <t>Sankryža su Kelmyno g.</t>
  </si>
  <si>
    <t>al-96</t>
  </si>
  <si>
    <t>al-99</t>
  </si>
  <si>
    <t>Sankryža su Pabartupio g.</t>
  </si>
  <si>
    <t>al-100g</t>
  </si>
  <si>
    <t>Pilvės g.</t>
  </si>
  <si>
    <t>Girininkų miškas</t>
  </si>
  <si>
    <t>al-101g</t>
  </si>
  <si>
    <t>al-102</t>
  </si>
  <si>
    <t>Girininkų II k.</t>
  </si>
  <si>
    <t>Garliavos g.</t>
  </si>
  <si>
    <t>Sankryža su Alytaus g.</t>
  </si>
  <si>
    <t>al-104g</t>
  </si>
  <si>
    <t>Alytaus g.</t>
  </si>
  <si>
    <t>Sankryža su Mokslo g.</t>
  </si>
  <si>
    <t>al-105g</t>
  </si>
  <si>
    <t>al-106g</t>
  </si>
  <si>
    <t>al-107g</t>
  </si>
  <si>
    <t>al-108g</t>
  </si>
  <si>
    <t>Mokslo g.</t>
  </si>
  <si>
    <t>al-108</t>
  </si>
  <si>
    <t>al-109g</t>
  </si>
  <si>
    <t>Pagainupio g.</t>
  </si>
  <si>
    <t>Sankryža su Žiedo g.</t>
  </si>
  <si>
    <t>Gedimino g.</t>
  </si>
  <si>
    <t>Įvažiavimas į namo adresu Gedimino g. 27 kiemą</t>
  </si>
  <si>
    <t>al-114g</t>
  </si>
  <si>
    <t>Pašto g.</t>
  </si>
  <si>
    <t>al-115g</t>
  </si>
  <si>
    <t xml:space="preserve">Raskilų g. </t>
  </si>
  <si>
    <t>Nuovaža tarp Baltijos g. ir Marijampolės g. (Via Baltika)</t>
  </si>
  <si>
    <t>al-116g</t>
  </si>
  <si>
    <t>Ramunių g.</t>
  </si>
  <si>
    <t>al-118g</t>
  </si>
  <si>
    <t>Sankryža su Samanų g.</t>
  </si>
  <si>
    <t>al-119g</t>
  </si>
  <si>
    <t>Amatų g.</t>
  </si>
  <si>
    <t>Sankryža su Viaduko g.</t>
  </si>
  <si>
    <t>Miražo g.</t>
  </si>
  <si>
    <t>al-120g</t>
  </si>
  <si>
    <t>al-121g</t>
  </si>
  <si>
    <t>Trumpoji g.</t>
  </si>
  <si>
    <t>Stanaičių k.</t>
  </si>
  <si>
    <t>Sankryža su Bijūnų g.</t>
  </si>
  <si>
    <t>Bijūnų k.</t>
  </si>
  <si>
    <t>al-122g</t>
  </si>
  <si>
    <t>Dainupės</t>
  </si>
  <si>
    <t xml:space="preserve">Padainupio k. </t>
  </si>
  <si>
    <t>al-123g</t>
  </si>
  <si>
    <t>Gervių g.</t>
  </si>
  <si>
    <t>Kviečių g.</t>
  </si>
  <si>
    <t>al-125g</t>
  </si>
  <si>
    <t>Ryto g.</t>
  </si>
  <si>
    <t>Sankryža su Pienių g.</t>
  </si>
  <si>
    <t>al-12</t>
  </si>
  <si>
    <t>al-90</t>
  </si>
  <si>
    <t>al-126g</t>
  </si>
  <si>
    <t>Tauro g.</t>
  </si>
  <si>
    <t>Kaulenių g.</t>
  </si>
  <si>
    <t>al-43-1g</t>
  </si>
  <si>
    <t>Kėkštų g.</t>
  </si>
  <si>
    <t>Alšėnų k.</t>
  </si>
  <si>
    <t>al-127g</t>
  </si>
  <si>
    <t>Žvejų g.</t>
  </si>
  <si>
    <t>al-129g</t>
  </si>
  <si>
    <t>Avilių g.</t>
  </si>
  <si>
    <t>al-59</t>
  </si>
  <si>
    <t>al-110</t>
  </si>
  <si>
    <t>Užtvankos g.</t>
  </si>
  <si>
    <t>al-131g</t>
  </si>
  <si>
    <t>Rugiagėlių g.</t>
  </si>
  <si>
    <t>al-132g</t>
  </si>
  <si>
    <t>Pinavijų g.</t>
  </si>
  <si>
    <t>al-133g</t>
  </si>
  <si>
    <t>Vinco Jurgilo g.</t>
  </si>
  <si>
    <t>al-134g</t>
  </si>
  <si>
    <t>P. Gužo g.</t>
  </si>
  <si>
    <t>Babtų seniūnija</t>
  </si>
  <si>
    <t>al-1a</t>
  </si>
  <si>
    <t>Aikštelė Mastaičiuose prie baseino pastato</t>
  </si>
  <si>
    <t>360 kv. m</t>
  </si>
  <si>
    <t>Batniavos seniūnija</t>
  </si>
  <si>
    <t>Darbininkų g.</t>
  </si>
  <si>
    <t>Daržų g.</t>
  </si>
  <si>
    <t>Šiltnamių g</t>
  </si>
  <si>
    <t>Palaidžiupio g</t>
  </si>
  <si>
    <t>Paštuvos kelias</t>
  </si>
  <si>
    <t>bt-1g</t>
  </si>
  <si>
    <t>Naujienos k.</t>
  </si>
  <si>
    <t>Bubių k.</t>
  </si>
  <si>
    <t>Ulyčios g.</t>
  </si>
  <si>
    <t>Kriemalos k.</t>
  </si>
  <si>
    <t>Kvesų k.</t>
  </si>
  <si>
    <t>Brūžės k.</t>
  </si>
  <si>
    <t>Paštuvos g.</t>
  </si>
  <si>
    <t xml:space="preserve">Nemuno g. </t>
  </si>
  <si>
    <t>Upėsnio g.</t>
  </si>
  <si>
    <t xml:space="preserve">Karklės g. </t>
  </si>
  <si>
    <t>Mozūriškių k., Tirkšlių k.</t>
  </si>
  <si>
    <t>Lamankelio g.</t>
  </si>
  <si>
    <t>Klevinės g.</t>
  </si>
  <si>
    <t>Virbaliūnų k.</t>
  </si>
  <si>
    <t>Virbaliūnų k., Tirkšlių k.</t>
  </si>
  <si>
    <t>Virbaliūnų k., Gineitų k.</t>
  </si>
  <si>
    <t>Šlaito g.</t>
  </si>
  <si>
    <t>Senakelio g.</t>
  </si>
  <si>
    <t>Sankryža  su Darbininkų g.</t>
  </si>
  <si>
    <t>Sankryža  su Naujienos g.</t>
  </si>
  <si>
    <t>Naujienos g.</t>
  </si>
  <si>
    <t>Sankryža  su Daržų g.</t>
  </si>
  <si>
    <t>Sankryža  su Parko g.</t>
  </si>
  <si>
    <t>Sankryža  su Tamaros g.</t>
  </si>
  <si>
    <t>Sankryža  su Baltaragio g.</t>
  </si>
  <si>
    <t xml:space="preserve">Baltaragio g. </t>
  </si>
  <si>
    <t xml:space="preserve">Virbaliūnų k. </t>
  </si>
  <si>
    <t>Varūnos g.</t>
  </si>
  <si>
    <t>Sankryža  su Ryto g.</t>
  </si>
  <si>
    <t>Perkūno g.</t>
  </si>
  <si>
    <t>Virbaliūnų g.</t>
  </si>
  <si>
    <t>Tamaros g.</t>
  </si>
  <si>
    <t>Sankryža  su Rasos g.</t>
  </si>
  <si>
    <t>Virbaliūnų g. pabaiga</t>
  </si>
  <si>
    <t>Tamaros g. pradžia</t>
  </si>
  <si>
    <t>Sankryža  su Senakelio g.</t>
  </si>
  <si>
    <t>Eiguvos g.</t>
  </si>
  <si>
    <t>Sankryža  su Virbaliūnų g.</t>
  </si>
  <si>
    <t>Marmučio g.</t>
  </si>
  <si>
    <t>Salačio g.</t>
  </si>
  <si>
    <t>bt-2g</t>
  </si>
  <si>
    <t>bt-3g</t>
  </si>
  <si>
    <t>bt-4g</t>
  </si>
  <si>
    <t>bt-5g</t>
  </si>
  <si>
    <t>bt-6g</t>
  </si>
  <si>
    <t>bt-7g</t>
  </si>
  <si>
    <t>bt-8g</t>
  </si>
  <si>
    <t>bt-9g</t>
  </si>
  <si>
    <t>Bajorų g.</t>
  </si>
  <si>
    <t>Mozūriškių k.</t>
  </si>
  <si>
    <t>Girininkų g.</t>
  </si>
  <si>
    <t>Sankryža su rajoniniu keliu Nr.1909</t>
  </si>
  <si>
    <t>Sankryža  su Klevinės g.</t>
  </si>
  <si>
    <t>Rupunionių k.</t>
  </si>
  <si>
    <t>Dagilynės g.</t>
  </si>
  <si>
    <t>Sankryža su Paštuvos kel.</t>
  </si>
  <si>
    <t>Sankryža  su Šiltnamių g.</t>
  </si>
  <si>
    <t>Kalnų g.</t>
  </si>
  <si>
    <t>Beiniūnų k.</t>
  </si>
  <si>
    <t>Šlaito g. pabaiga</t>
  </si>
  <si>
    <t>Pakrantės g.</t>
  </si>
  <si>
    <t>Sankryža  su Panemunės g.</t>
  </si>
  <si>
    <t>Sankryža su Pakalnės g.</t>
  </si>
  <si>
    <t>Sankryža su Parko g. (rajoniniu keliu Nr.1951)</t>
  </si>
  <si>
    <t>Žvirgždės k, Kvesų k., Žėbiškių k.</t>
  </si>
  <si>
    <t>bt-62g</t>
  </si>
  <si>
    <t>Pirties g.</t>
  </si>
  <si>
    <t>Kalvės g.</t>
  </si>
  <si>
    <t>Jono ir Juozo Vailokaičių g.</t>
  </si>
  <si>
    <t>Stirnų tak.</t>
  </si>
  <si>
    <t>bt-64g</t>
  </si>
  <si>
    <t xml:space="preserve">Bokšto g. </t>
  </si>
  <si>
    <t>Sankryža su Lamankelio g.</t>
  </si>
  <si>
    <t>Gineitų k., Beiniūnų k.</t>
  </si>
  <si>
    <t>bt-56</t>
  </si>
  <si>
    <t>Gineitų k., Beiniūnų k., Virbaliūnų k.</t>
  </si>
  <si>
    <t>Vietinės reikšmės viešasis kelias Beiniūnai-Virbaliūnai</t>
  </si>
  <si>
    <t>Sankryža su Palaidžiupio g. ir Darbininkų g</t>
  </si>
  <si>
    <t>bt-58</t>
  </si>
  <si>
    <t>Mozūriškių k., Virbaliūnų k., Rupunionių k.</t>
  </si>
  <si>
    <t>Vietinės reikšmės viešasis kelias Rupunioniai-Kvesai</t>
  </si>
  <si>
    <t>Vietinės reikšmės viešasis kelias Kvesai-Mozūriškiai</t>
  </si>
  <si>
    <t>Sankryža su Centrine g.</t>
  </si>
  <si>
    <t>Vingio g. pabaiga</t>
  </si>
  <si>
    <t>bt-59</t>
  </si>
  <si>
    <t>bt-60</t>
  </si>
  <si>
    <t>Vietinės reikšmės viešasis kelias Kvesai-Ručkūnai</t>
  </si>
  <si>
    <t>Kvesų k., Ručkūnų k.</t>
  </si>
  <si>
    <t>Žėbiškių miškas</t>
  </si>
  <si>
    <t>bt-61</t>
  </si>
  <si>
    <t>Vietinės reikšmės viešasis kelias Kvesai-Žvirgždė</t>
  </si>
  <si>
    <t>Kvesų k., Žvirgždės k.</t>
  </si>
  <si>
    <t>Sankryža su Šilo g.</t>
  </si>
  <si>
    <t>Pakarklės miškas</t>
  </si>
  <si>
    <t>bt-65</t>
  </si>
  <si>
    <t>Sankryža su vietinės reikšmės keliu Kvesai-Mozūriškiai bt-65</t>
  </si>
  <si>
    <t>bt-67</t>
  </si>
  <si>
    <t>bt-68</t>
  </si>
  <si>
    <t>Vietinės reikšmės viešasis kelias Naujiena-Kriemala</t>
  </si>
  <si>
    <t>Naujienos k., Kriemalos k.</t>
  </si>
  <si>
    <t>Sankryža  su Upėsnio g.</t>
  </si>
  <si>
    <t xml:space="preserve"> </t>
  </si>
  <si>
    <t>bt-70</t>
  </si>
  <si>
    <t>bt-71g</t>
  </si>
  <si>
    <t>Sodo g.</t>
  </si>
  <si>
    <t>Bubių k., Kvesų k.</t>
  </si>
  <si>
    <t>Kvesų k., Dulkių k., Rupunonių k.</t>
  </si>
  <si>
    <t>Žvirgždės k.</t>
  </si>
  <si>
    <t>Sankryža su vietinės reikšmės keliu Kvesai-Žvirgždė bt-61</t>
  </si>
  <si>
    <t>Sankryža su vietinės reikšmės viešasis keliu Kvesai-Mozūriškiai bt-65</t>
  </si>
  <si>
    <t>bt-72</t>
  </si>
  <si>
    <t>Vietinės reikšmės viešasis kelias Žvirgždės k.</t>
  </si>
  <si>
    <t>Karjero riba</t>
  </si>
  <si>
    <t>bt-73</t>
  </si>
  <si>
    <t>bt-74</t>
  </si>
  <si>
    <t>bt-75</t>
  </si>
  <si>
    <t>bt-76</t>
  </si>
  <si>
    <t>Vietinės reikšmės viešasis kelias Kriemala-Brūžė</t>
  </si>
  <si>
    <t>Karklės up.</t>
  </si>
  <si>
    <t>Ilgis, m (arba plotas kv. m)</t>
  </si>
  <si>
    <t>Lomankos miškas</t>
  </si>
  <si>
    <t>Tolivardžių k.</t>
  </si>
  <si>
    <t>Tolivardžių k. riba</t>
  </si>
  <si>
    <t>1617 kv. m</t>
  </si>
  <si>
    <t>km</t>
  </si>
  <si>
    <t>kv. m</t>
  </si>
  <si>
    <t>Iš viso kelių ir gatvių</t>
  </si>
  <si>
    <t>Iš viso aikštelių</t>
  </si>
  <si>
    <t>Gatvės</t>
  </si>
  <si>
    <t>Stovėjimo aikštelės</t>
  </si>
  <si>
    <t>Iš viso gatvių</t>
  </si>
  <si>
    <t>Taikos g.</t>
  </si>
  <si>
    <t>Akacijų g.</t>
  </si>
  <si>
    <t>Pergalės g.</t>
  </si>
  <si>
    <t>Rytų g.</t>
  </si>
  <si>
    <t>Šiltnamių g.</t>
  </si>
  <si>
    <t>Nevėžio g.</t>
  </si>
  <si>
    <t>Prieplaukos g.</t>
  </si>
  <si>
    <t>Trešnių g.</t>
  </si>
  <si>
    <t>Geležupio g.</t>
  </si>
  <si>
    <t>Pavasario g.</t>
  </si>
  <si>
    <t>Topolių g.</t>
  </si>
  <si>
    <t>Žalgirio g.</t>
  </si>
  <si>
    <t>Aguonų g.</t>
  </si>
  <si>
    <t>Algupio g.</t>
  </si>
  <si>
    <t>Babtų mstl.</t>
  </si>
  <si>
    <t>bt-77</t>
  </si>
  <si>
    <t>bt-78</t>
  </si>
  <si>
    <t>bt-79</t>
  </si>
  <si>
    <t>bt-80</t>
  </si>
  <si>
    <t>Vietinės reikšmės viešasis kelias Kriemalos k.</t>
  </si>
  <si>
    <t>Sankryža su Upėsnio g.</t>
  </si>
  <si>
    <t>bt-81</t>
  </si>
  <si>
    <t>Beiniūnų k., Tolivardžių k.</t>
  </si>
  <si>
    <t>Kalnų g. pabaiga</t>
  </si>
  <si>
    <t>Batniavos k.</t>
  </si>
  <si>
    <t>bt-83</t>
  </si>
  <si>
    <t>Sankryža su Karklės g.</t>
  </si>
  <si>
    <t>bt-84</t>
  </si>
  <si>
    <t>Privažiavimo kelias  Bubių k.</t>
  </si>
  <si>
    <t>bt-85</t>
  </si>
  <si>
    <t>Tvenkinio g.</t>
  </si>
  <si>
    <t>Arimų g.</t>
  </si>
  <si>
    <t>Vilties g.</t>
  </si>
  <si>
    <t>Vikūnų g.</t>
  </si>
  <si>
    <t>Rasų g.</t>
  </si>
  <si>
    <t>Naujakurių g.</t>
  </si>
  <si>
    <t>Žalioji g.</t>
  </si>
  <si>
    <t>Panevėžiuko k.</t>
  </si>
  <si>
    <t>Gojaus g.</t>
  </si>
  <si>
    <t>Pagynės 50-mečio g.</t>
  </si>
  <si>
    <t>Gynios g.</t>
  </si>
  <si>
    <t>Kikonių g.</t>
  </si>
  <si>
    <t>Antagynėlės g.</t>
  </si>
  <si>
    <t>Žemdirbių g.</t>
  </si>
  <si>
    <t>Mechanizatorių g.</t>
  </si>
  <si>
    <t>Linelių g.</t>
  </si>
  <si>
    <t>Pagynės k.</t>
  </si>
  <si>
    <t>Šaltinių g.</t>
  </si>
  <si>
    <t>Dvaro g.</t>
  </si>
  <si>
    <t>Bokšto g</t>
  </si>
  <si>
    <t>Pievų g</t>
  </si>
  <si>
    <t>Lauko g.</t>
  </si>
  <si>
    <t>Uosyno g.</t>
  </si>
  <si>
    <t>Akmenų g.</t>
  </si>
  <si>
    <t>Gandrų g.</t>
  </si>
  <si>
    <t>Muniškių k.</t>
  </si>
  <si>
    <t>Sausio 13-osios g.</t>
  </si>
  <si>
    <t>Radistų g.</t>
  </si>
  <si>
    <t>Girininkijos g.</t>
  </si>
  <si>
    <t>Industrijos g.</t>
  </si>
  <si>
    <t>Juodonių g.</t>
  </si>
  <si>
    <t>Logistikos g.</t>
  </si>
  <si>
    <t>Verslo g.</t>
  </si>
  <si>
    <t>Vingio g.</t>
  </si>
  <si>
    <t>Sitkūnų k.</t>
  </si>
  <si>
    <t>Naujasodžio g.</t>
  </si>
  <si>
    <t>Puidynės g.</t>
  </si>
  <si>
    <t xml:space="preserve">Naujasodžių k. </t>
  </si>
  <si>
    <t>Vareikonių g.</t>
  </si>
  <si>
    <t>Vareikonių k.</t>
  </si>
  <si>
    <t>Eglynų g.</t>
  </si>
  <si>
    <t>Piepalių k.</t>
  </si>
  <si>
    <t>Vilkėnų k.</t>
  </si>
  <si>
    <t>Jugintų k.</t>
  </si>
  <si>
    <t>Dasiūnų k.</t>
  </si>
  <si>
    <t>Vejuonos g.</t>
  </si>
  <si>
    <t>Vosiškių k.</t>
  </si>
  <si>
    <t>Krivėnų g.</t>
  </si>
  <si>
    <t>Striūnos g.</t>
  </si>
  <si>
    <t>Gaižuvėlės k.</t>
  </si>
  <si>
    <t>Šventupio g.</t>
  </si>
  <si>
    <t>Kaniūkų k.</t>
  </si>
  <si>
    <t>Selveravos g.</t>
  </si>
  <si>
    <t>Karalgirio k.</t>
  </si>
  <si>
    <t>Juodonių k.</t>
  </si>
  <si>
    <t>Vėrupės g.</t>
  </si>
  <si>
    <t>Babtų k.</t>
  </si>
  <si>
    <t>Žemaitkiemio g.</t>
  </si>
  <si>
    <t>Naujatrobių k.</t>
  </si>
  <si>
    <t>Sankryža su Karalgirio g. (rajoniniu keliu Nr.1925)</t>
  </si>
  <si>
    <t>Sankryža su magistralės A1 nuovaža</t>
  </si>
  <si>
    <t>Sankryža su Josvainių pl. (krašto keliu Nr.229)</t>
  </si>
  <si>
    <t>Naujasodžių k., Gaižuvėlės k.</t>
  </si>
  <si>
    <t>b-4g</t>
  </si>
  <si>
    <t>b-5g</t>
  </si>
  <si>
    <t>b-6g</t>
  </si>
  <si>
    <t>Sankryža su Puidynės g.</t>
  </si>
  <si>
    <t>magistralės A1 sklypo riba</t>
  </si>
  <si>
    <t>b-12g</t>
  </si>
  <si>
    <t>b-14g</t>
  </si>
  <si>
    <t>Sankryža su Nevėžio g. (rajoniniu keliu Nr.1940)</t>
  </si>
  <si>
    <t>Žalgirio parko riba (Sklypo unikalus Nr.5263-0010-0152 riba)</t>
  </si>
  <si>
    <t>b-13g</t>
  </si>
  <si>
    <t>Sankryža su Striūnos g.</t>
  </si>
  <si>
    <t>Sankryža su magistralės A1 viaduko nuovaža ties Krivėnais</t>
  </si>
  <si>
    <t>Magistralės A1 sklypo riba</t>
  </si>
  <si>
    <t>b-14</t>
  </si>
  <si>
    <t>Vietinės reikšmės viešasis kelias Kaniūkų k.</t>
  </si>
  <si>
    <t>Šilo g. pabaiga</t>
  </si>
  <si>
    <t>b-18g</t>
  </si>
  <si>
    <t>b-18</t>
  </si>
  <si>
    <t>b-16</t>
  </si>
  <si>
    <t>b-17</t>
  </si>
  <si>
    <t>Krivėnų g. pabaiga</t>
  </si>
  <si>
    <t>Vietinės reikšmės viešasis kelias Krivėnų viadukas-Karalgiris</t>
  </si>
  <si>
    <t>Krivėnų k.</t>
  </si>
  <si>
    <t>Kelio Krivėnų viadukas-Karalgiris pabaiga</t>
  </si>
  <si>
    <t>Krivėnų tvenkinio užtvanka</t>
  </si>
  <si>
    <t>Piepalių ir Zacišiaus kaimų riba</t>
  </si>
  <si>
    <t>b-19</t>
  </si>
  <si>
    <t>Vietinės reikšmės viešasis kelias Zacišius - Piepaliai</t>
  </si>
  <si>
    <t>Zacišių k.</t>
  </si>
  <si>
    <t>b-20-1</t>
  </si>
  <si>
    <t>b-20-2</t>
  </si>
  <si>
    <t>Dvaro g. pabaiga</t>
  </si>
  <si>
    <t>Algupio g. pabaiga</t>
  </si>
  <si>
    <t>Vietinės reikšmės viešasis kelias Krivėnai-Zacišius</t>
  </si>
  <si>
    <t xml:space="preserve">Krivėnų k. </t>
  </si>
  <si>
    <t>Sankryža su vietinės reikšmės keliu Krivėnų viadukas-Karalgiris b-18</t>
  </si>
  <si>
    <t>Dvaro g. pradžia</t>
  </si>
  <si>
    <t>b-20-1g</t>
  </si>
  <si>
    <t>b-20-2g</t>
  </si>
  <si>
    <t>Sankryža su Vareikonių g.</t>
  </si>
  <si>
    <t>b-22g</t>
  </si>
  <si>
    <t>Sankryža su Pakrantės g. (rajoniniu keliu Nr.1914)</t>
  </si>
  <si>
    <t>b-23g</t>
  </si>
  <si>
    <t>b-21</t>
  </si>
  <si>
    <t>Vietinės reikšmės viešasis kelias Vareikoniai - Zacišius</t>
  </si>
  <si>
    <t>Vareikonių k., Kaniūkų k.</t>
  </si>
  <si>
    <t>Sankryža su Šventupio g.</t>
  </si>
  <si>
    <t>Vareikonių k., Piepalių k.</t>
  </si>
  <si>
    <t>Sankryža su Algupio g.</t>
  </si>
  <si>
    <t>b-25</t>
  </si>
  <si>
    <t>Vietinės reikšmės viešasis kelias Vareikoniai - Zacišiaus miškas</t>
  </si>
  <si>
    <t>Sankryža su Verslo g.</t>
  </si>
  <si>
    <t>Zacišiaus miškas</t>
  </si>
  <si>
    <t>b-26</t>
  </si>
  <si>
    <t>Vietinės reikšmės viešasis kelias Piepalių  k.</t>
  </si>
  <si>
    <t>Laukų g.</t>
  </si>
  <si>
    <t>Tiltas per Krivėnų tvenkinį</t>
  </si>
  <si>
    <t>Piepalių k., Eglynų k.</t>
  </si>
  <si>
    <t>Sankryža su Eglynų g.</t>
  </si>
  <si>
    <t>Sankryža su Algupio g. (rajoniniu keliu Nr.1948)</t>
  </si>
  <si>
    <t>Sankryža su Laukų g.</t>
  </si>
  <si>
    <t>b-28g</t>
  </si>
  <si>
    <t>b-27g</t>
  </si>
  <si>
    <t>Vietinės reikšmės viešasis kelias Eglynų k.</t>
  </si>
  <si>
    <t>Eglynų k.</t>
  </si>
  <si>
    <t>Sankryža su Laukų g., nuo Eglynų g. pabaigos</t>
  </si>
  <si>
    <t>Sankryža su rajoniniu keliu Nr. 1914</t>
  </si>
  <si>
    <t>b-28</t>
  </si>
  <si>
    <t>b-29</t>
  </si>
  <si>
    <t>Vietinės reikšmės viešasis kelias Eglynai - Vosiškiai</t>
  </si>
  <si>
    <t>Eglynų k., Vosiškių k.</t>
  </si>
  <si>
    <t>b-30g</t>
  </si>
  <si>
    <t>b-24g</t>
  </si>
  <si>
    <t>b-32</t>
  </si>
  <si>
    <t>Sankryža su Vosiškių g.  (rajoniniu keliu Nr. 1922)</t>
  </si>
  <si>
    <t>b-34g</t>
  </si>
  <si>
    <t>Sankryža su vietinės reikšmės viešasis keliu Žemaitkiemis-Naujatrobiai b-30</t>
  </si>
  <si>
    <t>b-34</t>
  </si>
  <si>
    <t>b-37g</t>
  </si>
  <si>
    <t>b-36</t>
  </si>
  <si>
    <t>Vietinės reikšmės viešasis kelias Dasiūnai-Pakapiai</t>
  </si>
  <si>
    <t>Dasiūnų k., Pakapių k.</t>
  </si>
  <si>
    <t>Sankryža su Linelių g.</t>
  </si>
  <si>
    <t>Kauno rajono ir Kėdainių rajono riba</t>
  </si>
  <si>
    <t>b-38</t>
  </si>
  <si>
    <t>Sankryža su Nevėžio g.</t>
  </si>
  <si>
    <t>Berlainių k.</t>
  </si>
  <si>
    <t>b-39</t>
  </si>
  <si>
    <t>Pakapių k.</t>
  </si>
  <si>
    <t>Sankryža su rajoniniu keliu Nr. 1906</t>
  </si>
  <si>
    <t>b-40</t>
  </si>
  <si>
    <t>Sankryža su rajoniniu keliu Nr. 1916</t>
  </si>
  <si>
    <t>Privažiuojamas kelias Pažėrų k.</t>
  </si>
  <si>
    <t>Privažiuojamas kelias Poderiškių k.</t>
  </si>
  <si>
    <t>Privažiuojamas kelias Girininkų I k.</t>
  </si>
  <si>
    <t>Privažiuojamas kelias Mastaičių k.</t>
  </si>
  <si>
    <t xml:space="preserve">Privažiuojamas kelias Berlainių k.  </t>
  </si>
  <si>
    <t>b-41g</t>
  </si>
  <si>
    <t>Dasiūnų k., Vilkėnų k., Jugintų k.</t>
  </si>
  <si>
    <t>Sankryža su Labūnavos g. (rajoniniu keliu Nr. 1906)</t>
  </si>
  <si>
    <t>Sankryža su Labūnavos g. (rajoniniu keliu Nr. 1906) Dasiūnų k.</t>
  </si>
  <si>
    <t>Sankryža su Labūnavos g. (rajoniniu keliu Nr. 1906) Jugintų k.</t>
  </si>
  <si>
    <t>b-42</t>
  </si>
  <si>
    <t>Privažiuojamas kelias Vilkėnų k. per Raisto mišką</t>
  </si>
  <si>
    <t>b-43</t>
  </si>
  <si>
    <t>Privažiuojamas kelias Urnėžių k. ir  Berlainių k.</t>
  </si>
  <si>
    <t>b-44</t>
  </si>
  <si>
    <t>Vietinės reikšmės viešasis kelias Kikoniai - Kačergiai</t>
  </si>
  <si>
    <t>Urnėžių k., Berlainių k.</t>
  </si>
  <si>
    <t>b-45</t>
  </si>
  <si>
    <t>Vietinės reikšmės viešasis kelias Urnėžiai - Kačergiai</t>
  </si>
  <si>
    <t>Kikonių k., Kačergių k.</t>
  </si>
  <si>
    <t>Kikonių k., Berlainių k., Kačergių k.</t>
  </si>
  <si>
    <t>Sankryža su rajoniniu keliu Nr. 1917</t>
  </si>
  <si>
    <t>b-46</t>
  </si>
  <si>
    <t>b-47</t>
  </si>
  <si>
    <t>Kikonių k.</t>
  </si>
  <si>
    <t xml:space="preserve"> Sankryža su vietinės reikšmės keliu Selverava - Karalgirio akmuo b-3</t>
  </si>
  <si>
    <t>b-48</t>
  </si>
  <si>
    <t>b-49</t>
  </si>
  <si>
    <t xml:space="preserve"> Sankryža su vietinės reikšmės keliu Kikoniai - Kačergiai b-44 ir privaziojamu keliu b-46</t>
  </si>
  <si>
    <t>Tiltinio up.</t>
  </si>
  <si>
    <t>Urnėžių k., Kikonių k.</t>
  </si>
  <si>
    <t>Rajoninio kelio Nr.1949 pabaiga</t>
  </si>
  <si>
    <t xml:space="preserve"> Vietinės reikšmės kelio Kikoniai - Kačergiai b-44 pabaiga</t>
  </si>
  <si>
    <t>Vietinės reikšmės viešasis kelias Labūnavos kelias-Urnėžiai</t>
  </si>
  <si>
    <t xml:space="preserve"> Sankryža su vietinės reikšmės keliu Labūnavos kelias-Urnėžiai b-48</t>
  </si>
  <si>
    <t>Aerodromo kelias (Urnėžių k.)</t>
  </si>
  <si>
    <t>Urnėžių k.</t>
  </si>
  <si>
    <t xml:space="preserve"> Vietinės reikšmės kelio Labūnavos kelias-Urnėžiai b-48 pabaiga</t>
  </si>
  <si>
    <t xml:space="preserve">Sankryža su rajoniniu keliu Nr.1949 </t>
  </si>
  <si>
    <t>Pastatas adresu Urnėžių k.8</t>
  </si>
  <si>
    <t>Privažiuojamas kelias Urnėžių k.</t>
  </si>
  <si>
    <t xml:space="preserve">Sankryža su aerodromo keliu b-47 </t>
  </si>
  <si>
    <t>b-50</t>
  </si>
  <si>
    <t>Vietinės reikšmės viešasis Antagynė-Janušoniai</t>
  </si>
  <si>
    <t>Antagynės k., Janušonių k.</t>
  </si>
  <si>
    <t>Sankryža su rajoniniu keliu Nr. 1915</t>
  </si>
  <si>
    <t>b-51</t>
  </si>
  <si>
    <t>Vietinės reikšmės viešasis Janušoniai-Urnėžiai</t>
  </si>
  <si>
    <t xml:space="preserve"> Sankryža su vietinės reikšmės keliu Antagynė-Janušoniai b-50</t>
  </si>
  <si>
    <t>b-52</t>
  </si>
  <si>
    <t>Vietinės reikšmės viešasis Vandžiogalos kelias-Kikoniai</t>
  </si>
  <si>
    <t xml:space="preserve"> Sankryža su vietinės reikšmės keliu Labūnavos kelias-Urnėžiai b-48 ir vietinės reikšmės keliu Kikoniai - Kačergiai b-44 </t>
  </si>
  <si>
    <t>b-53</t>
  </si>
  <si>
    <t>Vietinės reikšmės viešasis Janušoniai-Vilkėnai</t>
  </si>
  <si>
    <t>b-55g</t>
  </si>
  <si>
    <t>b-56</t>
  </si>
  <si>
    <t>b-57</t>
  </si>
  <si>
    <t>Pagynės k., Antagynės k.</t>
  </si>
  <si>
    <t>Sankryža su Gynios g.</t>
  </si>
  <si>
    <t>b-58</t>
  </si>
  <si>
    <t>Antagynės k.</t>
  </si>
  <si>
    <t>b-59</t>
  </si>
  <si>
    <t>Vietinės reikšmės viešasis kelias Antagynės k.</t>
  </si>
  <si>
    <t>Privažiuojamas kelias Antagynės k.</t>
  </si>
  <si>
    <t>b-60g</t>
  </si>
  <si>
    <t>Gaisrinės g.</t>
  </si>
  <si>
    <t>Pastato Gaisrinės g. 12 kiemas</t>
  </si>
  <si>
    <t>b-61g</t>
  </si>
  <si>
    <t>b-63</t>
  </si>
  <si>
    <t>b-64</t>
  </si>
  <si>
    <t>b-65</t>
  </si>
  <si>
    <t>Vietinės reikšmės viešasis kelias Šašiai - kolektyviniai sodai</t>
  </si>
  <si>
    <t>Sodų g. pabaiga</t>
  </si>
  <si>
    <t>Sankryža su Vėrupės g.</t>
  </si>
  <si>
    <t>Vietinės reikšmės viešasis kelias Šašiai- sąvartynas</t>
  </si>
  <si>
    <t>Šašių k., Gailiušių k.</t>
  </si>
  <si>
    <t>Sankryža su vietinės reikšmės keliu Antagynės k. b-58</t>
  </si>
  <si>
    <t>Sankryža su vietinės reikšmės keliu Šašiai- sąvartynas b-64</t>
  </si>
  <si>
    <t>Via Baltika sklypo riba</t>
  </si>
  <si>
    <t>b-66g</t>
  </si>
  <si>
    <t>b-69</t>
  </si>
  <si>
    <t>Sankryža su vietinės reikšmės viešuoju keliu Sitkūnų k. b-68-1</t>
  </si>
  <si>
    <t>Sankryža su Industrijos Parko g.</t>
  </si>
  <si>
    <t xml:space="preserve">Sankryža su Miško g. </t>
  </si>
  <si>
    <t>b-70</t>
  </si>
  <si>
    <t>Vietinės reikšmės viešasis kelias Sitkūnai-Paparčiai</t>
  </si>
  <si>
    <t>Industrijos Parko g. pabaiga</t>
  </si>
  <si>
    <t>b-71</t>
  </si>
  <si>
    <t>Sankryža su Ramybės g. ir Nevėžio g.</t>
  </si>
  <si>
    <t>b-72</t>
  </si>
  <si>
    <t>b-73</t>
  </si>
  <si>
    <t>Babtų mstl., Šašių k.</t>
  </si>
  <si>
    <t>Vietinės reikšmės viešasis kelias Babtai -sodai</t>
  </si>
  <si>
    <t>Sankryža su Topolių g. ir Algupio g.</t>
  </si>
  <si>
    <t>b-74</t>
  </si>
  <si>
    <t>Stabaunyčiaus k., Gailiušių k., Šašių k.</t>
  </si>
  <si>
    <t>Sankryža su Stabaunyčiaus g. (rajoniniu keliu Nr. 1906)</t>
  </si>
  <si>
    <t>Vietinės reikšmės viešasis kelias Stabaunyčius - Šašių viadukas</t>
  </si>
  <si>
    <t>Sankryža su vietinės reikšmės keliu Stabaunyčius - Šašių viadukas b-74</t>
  </si>
  <si>
    <t>b-75</t>
  </si>
  <si>
    <t>Privažiuojamas kelias Gailiušių k.</t>
  </si>
  <si>
    <t>Gailiušių k.</t>
  </si>
  <si>
    <t>b-76g</t>
  </si>
  <si>
    <t>b-68g</t>
  </si>
  <si>
    <t>Sankryža su Sausio 13-osios g.</t>
  </si>
  <si>
    <t>Konstancijos Zaleskienės g. pabaiga</t>
  </si>
  <si>
    <t>b-143g</t>
  </si>
  <si>
    <t>Juodonių g. pabaiga</t>
  </si>
  <si>
    <t>b-77-1g</t>
  </si>
  <si>
    <t>b-77-2g</t>
  </si>
  <si>
    <t>Arimų g. pabaiga</t>
  </si>
  <si>
    <t>Lauko g. pradžia</t>
  </si>
  <si>
    <t>Sankryža su Akmenų g.</t>
  </si>
  <si>
    <t>b-78g</t>
  </si>
  <si>
    <t>b-68-1g</t>
  </si>
  <si>
    <t>Muniškių k., Juodonių k.</t>
  </si>
  <si>
    <t>Konstancijos Zaleskienės g.</t>
  </si>
  <si>
    <t>Sankryža su Konstancijos Zaleskienė g.</t>
  </si>
  <si>
    <t>Sankryža su Upės g. (rajoniniu keliu Nr. 1906)</t>
  </si>
  <si>
    <t>b-79</t>
  </si>
  <si>
    <t>Vietinės reikšmės viešasis kelias Juodoniai-N.Muniškių kelias</t>
  </si>
  <si>
    <t>Sankryža su Juodonių g.</t>
  </si>
  <si>
    <t>Sankryža su Lauko g.</t>
  </si>
  <si>
    <t>b-80</t>
  </si>
  <si>
    <t>Vietinės reikšmės viešasis kelias Muniškių k.</t>
  </si>
  <si>
    <t>Sankryža su Arimų g. ir vietinės reikšmės keliu b-77</t>
  </si>
  <si>
    <t>b-82-1g</t>
  </si>
  <si>
    <t>Sankryža su Šaltinių g.</t>
  </si>
  <si>
    <t>b-82-2g</t>
  </si>
  <si>
    <t>Sankryža su Dvaro g.</t>
  </si>
  <si>
    <t>Sankryža su Arimų g.</t>
  </si>
  <si>
    <t>Sankryža su vietinės reikšmės keliu Sitkūnai -Naujieji Muniškiai b-77</t>
  </si>
  <si>
    <t>b-83g</t>
  </si>
  <si>
    <t>Sankryža su Kėdainių g. (rajoniniu keliu Nr. 1906)</t>
  </si>
  <si>
    <t>b-84g</t>
  </si>
  <si>
    <t>b-85g</t>
  </si>
  <si>
    <t>b-86g</t>
  </si>
  <si>
    <t>b-87g</t>
  </si>
  <si>
    <t>Sankryža su Šiltnamių g.</t>
  </si>
  <si>
    <t>b-88g</t>
  </si>
  <si>
    <t>b-89g</t>
  </si>
  <si>
    <t>b-91g</t>
  </si>
  <si>
    <t>b-92g</t>
  </si>
  <si>
    <t>Sankryža su Ramybės g.</t>
  </si>
  <si>
    <t>b-93g</t>
  </si>
  <si>
    <t>Sankryža su Kauno g. (rajoniniu keliu Nr. 1906)</t>
  </si>
  <si>
    <t>Sankryža su Beržų g.</t>
  </si>
  <si>
    <t>b-94g</t>
  </si>
  <si>
    <t>b-95g</t>
  </si>
  <si>
    <t>b-96</t>
  </si>
  <si>
    <t>Sankryža su Prieplaukos g.</t>
  </si>
  <si>
    <t>b-97g</t>
  </si>
  <si>
    <t>b-98g</t>
  </si>
  <si>
    <t>b-99g</t>
  </si>
  <si>
    <t>b-100g</t>
  </si>
  <si>
    <t>Sankryža su Topolių g.</t>
  </si>
  <si>
    <t>b-101g</t>
  </si>
  <si>
    <t>Sankryža su Geležupio g.</t>
  </si>
  <si>
    <t>Sankryža su Aguonų g.</t>
  </si>
  <si>
    <t>b-103g</t>
  </si>
  <si>
    <t>b-102g</t>
  </si>
  <si>
    <t>b-104g</t>
  </si>
  <si>
    <t>b-106g</t>
  </si>
  <si>
    <t>Sankryža su Pavasario g.</t>
  </si>
  <si>
    <t>Sankryža su Algupio g. ir keliu Babtai-sodai b-73</t>
  </si>
  <si>
    <t>Sankryža su Topolių g. ir keliu Babtai-sodai b-73</t>
  </si>
  <si>
    <t>b-109</t>
  </si>
  <si>
    <t>b-110</t>
  </si>
  <si>
    <t>b-107g</t>
  </si>
  <si>
    <t>b-114g</t>
  </si>
  <si>
    <t>Sankryža su Taikos g. ir Nevėžio g.</t>
  </si>
  <si>
    <t>b-144g</t>
  </si>
  <si>
    <t>b-116g</t>
  </si>
  <si>
    <t>b-117g</t>
  </si>
  <si>
    <t>b-118g</t>
  </si>
  <si>
    <t>Sankryža su Naujakurių g.</t>
  </si>
  <si>
    <t>b-119g</t>
  </si>
  <si>
    <t>Sankryža su Žalioji g.</t>
  </si>
  <si>
    <t>b-120g</t>
  </si>
  <si>
    <t>Sankryža su Nevėžio g. (rajoniniu keliu Nr.1940) ir Kranto g.</t>
  </si>
  <si>
    <t>Sankryža su Taikos g. (rajoniniu keliu Nr.1940)</t>
  </si>
  <si>
    <t>Sankryža  su Rasų g.</t>
  </si>
  <si>
    <t>Sankryžą su Beržų g.</t>
  </si>
  <si>
    <t>b-122g</t>
  </si>
  <si>
    <t>b-123g</t>
  </si>
  <si>
    <t>b-126g</t>
  </si>
  <si>
    <t>b-127g</t>
  </si>
  <si>
    <t>b-128g</t>
  </si>
  <si>
    <t>b-124g</t>
  </si>
  <si>
    <t>b-125g</t>
  </si>
  <si>
    <t>Vietinės reikšmės viešasis kelias Panevėžiuko k.</t>
  </si>
  <si>
    <t>Vilties g. pabaiga</t>
  </si>
  <si>
    <t>Sankryža su Žvejų g.</t>
  </si>
  <si>
    <t>Sankryža su Taikos g.</t>
  </si>
  <si>
    <t>b-11</t>
  </si>
  <si>
    <t>b-10</t>
  </si>
  <si>
    <t>Vietinės reikšmės viešasis kelias Lazdynė -Vikūnai</t>
  </si>
  <si>
    <t>Sankryža su Taikos g. ir Panevėžiuko g. (rajoniniu keliu Nr.1940)</t>
  </si>
  <si>
    <t>Vietinės reikšmės viešasis kelias Panevėžiukas -Vikūnai</t>
  </si>
  <si>
    <t>Lazdynės k., Vikūnų k.</t>
  </si>
  <si>
    <t>Panevėžiuko k., Vikūnų k.</t>
  </si>
  <si>
    <t>Sankryža su vietinės reikšmės keliu Panevėžiukas-Vikūnai b-11</t>
  </si>
  <si>
    <t>Rajono riba</t>
  </si>
  <si>
    <t>Vietinės reikšmės viešasis kelias Kaniūkai-Panevėžiuko kelias</t>
  </si>
  <si>
    <t>Privažiuojamas kelias Kaniūkų k.</t>
  </si>
  <si>
    <t>Sankryža su Krivėnų g.</t>
  </si>
  <si>
    <t>b-3</t>
  </si>
  <si>
    <t>b-1</t>
  </si>
  <si>
    <t>Selveravos k., Karalgirio k.</t>
  </si>
  <si>
    <t>Sankryža su magistralės A1 viaduko nuovaža ties Naujasodžiais</t>
  </si>
  <si>
    <t>Sankryža su rajoniniu keliu Nr.1925</t>
  </si>
  <si>
    <t>Vietinės reikšmės viešasis kelias Selverava - Laučynė</t>
  </si>
  <si>
    <t>Selveravos k.</t>
  </si>
  <si>
    <t xml:space="preserve"> Sankryža su vietinės reikšmės keliu Naujasėdžių viadukas-Čekiškės keliasi b-2</t>
  </si>
  <si>
    <t>Vietinės reikšmės viešasis kelias Selverava - Karalgirio akmuo</t>
  </si>
  <si>
    <t xml:space="preserve"> Karalgirio k.</t>
  </si>
  <si>
    <t>Vietinės reikšmės viešasis kelias Gaižuvėlė -Žalgirio parkas</t>
  </si>
  <si>
    <t>Sankryža su Panevėžiuko g. (rajoniniu keliu Nr.1940)</t>
  </si>
  <si>
    <t>Sankryža su Šlaito g.</t>
  </si>
  <si>
    <t>Panevėžiuko k., Gaižuvėlės k.</t>
  </si>
  <si>
    <t>b-7-1</t>
  </si>
  <si>
    <t>b-7-2</t>
  </si>
  <si>
    <t>Žalgirio parko aikštelė</t>
  </si>
  <si>
    <t>Žalgirio parko privažiavimo kelias</t>
  </si>
  <si>
    <t>Sankryža su magistralės A1 viaduko nuovaža ties Cinkiškiais</t>
  </si>
  <si>
    <t>b-140</t>
  </si>
  <si>
    <t>b-141</t>
  </si>
  <si>
    <t>Vietinės reikšmės viešasis kelias Pagynės k.</t>
  </si>
  <si>
    <t>Vietinės reikšmės viešasis kelias Pagynė-Antagynė</t>
  </si>
  <si>
    <t>Sankryža su vietinės reikšmės kelias Pagynė-Antagynė b-57 ir Gynios g.</t>
  </si>
  <si>
    <t>Pagynės 50-mečio g. pabaiga</t>
  </si>
  <si>
    <t>b-129g</t>
  </si>
  <si>
    <t>Gojaus g. pradžia</t>
  </si>
  <si>
    <t>b-130g</t>
  </si>
  <si>
    <t>b-131g</t>
  </si>
  <si>
    <t>Sankryža su Labūnavos g. (rajoniniu keliu Nr. 1906) ir vietiniu keliu b-141</t>
  </si>
  <si>
    <t>b-132g</t>
  </si>
  <si>
    <t>Sankryža su Žemdirbių g.</t>
  </si>
  <si>
    <t>Sankryža su vietiniu keliu b-141</t>
  </si>
  <si>
    <t>Sankryža su Kikonių g.</t>
  </si>
  <si>
    <t>Sankryža su Antagynėlės g.</t>
  </si>
  <si>
    <t>b-134g</t>
  </si>
  <si>
    <t>b-133g</t>
  </si>
  <si>
    <t>b-135g</t>
  </si>
  <si>
    <t>b-136g</t>
  </si>
  <si>
    <t>Gevažės g.</t>
  </si>
  <si>
    <t>b-138g</t>
  </si>
  <si>
    <t>b-137g</t>
  </si>
  <si>
    <t>b-139g</t>
  </si>
  <si>
    <t>Ties pastatu Sodų g.4</t>
  </si>
  <si>
    <t>Ties pastatu Gevažės g. 4</t>
  </si>
  <si>
    <t>Sankryža su Gojaus g.</t>
  </si>
  <si>
    <t>Vietinės reikšmės viešasis kelias Pagynė- Verupė</t>
  </si>
  <si>
    <t>Pagynės k., Janušonių k.</t>
  </si>
  <si>
    <t>b-145g</t>
  </si>
  <si>
    <t>Sankryža su Konstancijos Zaleskienė g. ir Saulėtekio g.</t>
  </si>
  <si>
    <t>Sankryža su Konstancijos Zaleskienė g. ir Dvaro g.</t>
  </si>
  <si>
    <t>Sankryža su Dvaro g. atšaka</t>
  </si>
  <si>
    <t>Sankryža su Saulėtekio g.</t>
  </si>
  <si>
    <t>Sankryžas su Sausio 13-osios g.</t>
  </si>
  <si>
    <t xml:space="preserve">Sankryža su Juodonių g. </t>
  </si>
  <si>
    <t>b-146g</t>
  </si>
  <si>
    <t>b-147g</t>
  </si>
  <si>
    <t>b-148g</t>
  </si>
  <si>
    <t>b-149g</t>
  </si>
  <si>
    <t>b-150g</t>
  </si>
  <si>
    <t>Sankryža su Slėnio g.</t>
  </si>
  <si>
    <t>Sankryža su Darbininkų g.</t>
  </si>
  <si>
    <t>Sankryža su Logistikos g.</t>
  </si>
  <si>
    <t>b-90</t>
  </si>
  <si>
    <t>Sankryža su vietinės reikšmės keliu b-89</t>
  </si>
  <si>
    <t>b-89</t>
  </si>
  <si>
    <t>b-152g</t>
  </si>
  <si>
    <t>b-154g</t>
  </si>
  <si>
    <t>b-156g</t>
  </si>
  <si>
    <t>b-157g</t>
  </si>
  <si>
    <t>b-158</t>
  </si>
  <si>
    <t>b-159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</si>
  <si>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</si>
  <si>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</si>
  <si>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</si>
  <si>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</si>
  <si>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</si>
  <si>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</si>
  <si>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</si>
  <si>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</si>
  <si>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</si>
  <si>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</si>
  <si>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b-172</t>
  </si>
  <si>
    <t>b-173</t>
  </si>
  <si>
    <t>b-174</t>
  </si>
  <si>
    <t>b-177</t>
  </si>
  <si>
    <t>Žalgirio parko takai</t>
  </si>
  <si>
    <t>770 kv. m</t>
  </si>
  <si>
    <t>3435 kv. m</t>
  </si>
  <si>
    <t>735 kv. m</t>
  </si>
  <si>
    <t>Aikštelė Taikos g.</t>
  </si>
  <si>
    <t>800 kv. m</t>
  </si>
  <si>
    <t>Pėsčiųjų takai, dviračių takai ir šaligatviai</t>
  </si>
  <si>
    <t>Iš viso pėsčiųjų takų, dviračių takų ir šaligatvių</t>
  </si>
  <si>
    <t>Sankryža su Naujienos g.</t>
  </si>
  <si>
    <t>Sankryža su Šiltnamių g. ir Palaidžiupio g.</t>
  </si>
  <si>
    <t>bt-86</t>
  </si>
  <si>
    <t>Klevų g. pabaiga</t>
  </si>
  <si>
    <t>Sankryža su Pašto g.</t>
  </si>
  <si>
    <t>Sankryža su Darbininkų g. ir Palaidžiupio g.</t>
  </si>
  <si>
    <t>Sankryža su Kalvės g.</t>
  </si>
  <si>
    <t>Sankryža su Šiltnamių g. ir Darbininkų g.</t>
  </si>
  <si>
    <t>Sankryža su Ulyčios g.</t>
  </si>
  <si>
    <t>bt-10 g</t>
  </si>
  <si>
    <t>bt-12 g</t>
  </si>
  <si>
    <t>bt-13 g</t>
  </si>
  <si>
    <t>bt-14 g</t>
  </si>
  <si>
    <t>bt-15 g</t>
  </si>
  <si>
    <t>bt-16 g</t>
  </si>
  <si>
    <t>bt-17 g</t>
  </si>
  <si>
    <t>bt-18 g</t>
  </si>
  <si>
    <t>bt-19 g</t>
  </si>
  <si>
    <t>bt-20 g</t>
  </si>
  <si>
    <t>bt-21g</t>
  </si>
  <si>
    <t>Tamsės up.</t>
  </si>
  <si>
    <t>Brūžės k. ir Kriemalos k. riba</t>
  </si>
  <si>
    <t>Sklypo unikalus Nr. 4400-2109-5389 riba</t>
  </si>
  <si>
    <t>bt-87</t>
  </si>
  <si>
    <t>Lamankelio g. pabaiga</t>
  </si>
  <si>
    <t>Griovys V-4</t>
  </si>
  <si>
    <t>Sankryža su vietinės reikšmės keliu bt-76</t>
  </si>
  <si>
    <t>Vietinės reikšmės kelio bt-87 pradžia</t>
  </si>
  <si>
    <t>Sankryža su Virbaliūnų g.</t>
  </si>
  <si>
    <t>Kalnų g. pradžia</t>
  </si>
  <si>
    <t>bt-53 g</t>
  </si>
  <si>
    <t>bt-51g</t>
  </si>
  <si>
    <t>bt-44 g</t>
  </si>
  <si>
    <t>bt-43g</t>
  </si>
  <si>
    <t>bt-45g</t>
  </si>
  <si>
    <t>bt-46g</t>
  </si>
  <si>
    <t>bt-47g</t>
  </si>
  <si>
    <t>bt-48g</t>
  </si>
  <si>
    <t>bt-49g</t>
  </si>
  <si>
    <t>bt-50g</t>
  </si>
  <si>
    <t>bt-23g</t>
  </si>
  <si>
    <t>bt-24g</t>
  </si>
  <si>
    <t>bt-25g</t>
  </si>
  <si>
    <t>bt-26g</t>
  </si>
  <si>
    <t>bt-27g</t>
  </si>
  <si>
    <t>bt-28g</t>
  </si>
  <si>
    <t>bt-29g</t>
  </si>
  <si>
    <t>bt-30g</t>
  </si>
  <si>
    <t>bt-31g</t>
  </si>
  <si>
    <t>bt-32g</t>
  </si>
  <si>
    <t>bt-33g</t>
  </si>
  <si>
    <t>bt-34g</t>
  </si>
  <si>
    <t>bt-35g</t>
  </si>
  <si>
    <t>bt-36g</t>
  </si>
  <si>
    <t>bt-37g</t>
  </si>
  <si>
    <t>bt-38g</t>
  </si>
  <si>
    <t>bt-39g</t>
  </si>
  <si>
    <t>bt-40g</t>
  </si>
  <si>
    <t>bt-41g</t>
  </si>
  <si>
    <t>bt-42g</t>
  </si>
  <si>
    <t>Aikštelė Parko g.</t>
  </si>
  <si>
    <t>Aikštelė Mokyklos g.</t>
  </si>
  <si>
    <t>100 kv.m</t>
  </si>
  <si>
    <t>Čekiškės seniūnija</t>
  </si>
  <si>
    <t>c-1</t>
  </si>
  <si>
    <t>c-2</t>
  </si>
  <si>
    <t>c-3</t>
  </si>
  <si>
    <t>c-7</t>
  </si>
  <si>
    <t>c-8</t>
  </si>
  <si>
    <t>c-9</t>
  </si>
  <si>
    <t>c-10</t>
  </si>
  <si>
    <t>c-12</t>
  </si>
  <si>
    <t>c-13</t>
  </si>
  <si>
    <t>c-14</t>
  </si>
  <si>
    <t>c-15</t>
  </si>
  <si>
    <t>c-18</t>
  </si>
  <si>
    <t>c-19</t>
  </si>
  <si>
    <t>c-21</t>
  </si>
  <si>
    <t>c-23</t>
  </si>
  <si>
    <t>c-24</t>
  </si>
  <si>
    <t>c-25</t>
  </si>
  <si>
    <t>c-28</t>
  </si>
  <si>
    <t>c-29</t>
  </si>
  <si>
    <t>c-31</t>
  </si>
  <si>
    <t>c-36</t>
  </si>
  <si>
    <t>c-37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</si>
  <si>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</si>
  <si>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</si>
  <si>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</si>
  <si>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</si>
  <si>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</si>
  <si>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</si>
  <si>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</si>
  <si>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</si>
  <si>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</si>
  <si>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c-50</t>
  </si>
  <si>
    <t>c-51</t>
  </si>
  <si>
    <t>c-52</t>
  </si>
  <si>
    <t>Vietinės reikšmės viešasis kelias Kairių k.</t>
  </si>
  <si>
    <t>Antkalnių k., Kairių k.</t>
  </si>
  <si>
    <t>Sankryža su rajoniniu keliu Nr.1907</t>
  </si>
  <si>
    <t>Upio up.</t>
  </si>
  <si>
    <t>Kairių k., Radviliškių k.</t>
  </si>
  <si>
    <t>Vietinės reikšmės viešasis kelias Kairių  ir Radviliškių kaimuose</t>
  </si>
  <si>
    <t xml:space="preserve">Vietinės reikšmės viešasis kelias Antkalnių k. </t>
  </si>
  <si>
    <t>Antkalnių k.</t>
  </si>
  <si>
    <t>Sankryža su Obelų g. (rajoniniu keliu Nr.1907)</t>
  </si>
  <si>
    <t>Pievų g.</t>
  </si>
  <si>
    <t>Eikščių k.</t>
  </si>
  <si>
    <t>c-4g</t>
  </si>
  <si>
    <t>Mikliūnų g.</t>
  </si>
  <si>
    <t>c-5-1g</t>
  </si>
  <si>
    <t>c-5-2g</t>
  </si>
  <si>
    <t>c-6g</t>
  </si>
  <si>
    <t>Padubysio g.</t>
  </si>
  <si>
    <t>Kilovos k.</t>
  </si>
  <si>
    <t>Rajoninio kelio Nr.1947 pabaiga</t>
  </si>
  <si>
    <t>c-7g</t>
  </si>
  <si>
    <t>Klumpės g.</t>
  </si>
  <si>
    <t>Besmerčių k., Paprienių k.</t>
  </si>
  <si>
    <t>Vietinės reikšmės viešasis kelias Prienų k.</t>
  </si>
  <si>
    <t>Prienų k.</t>
  </si>
  <si>
    <t>Vietinės reikšmės viešasis kelias Paprieniai-Raudonė</t>
  </si>
  <si>
    <t>Purvaičių k., Raudonės k.</t>
  </si>
  <si>
    <t>Vietinės reikšmės viešasis kelias Čekiškė Raudonė-Juškaičiai</t>
  </si>
  <si>
    <t>Purvaičių k., Raudonės k., Juškaičių k.</t>
  </si>
  <si>
    <t>Raudonės g. pabaiga</t>
  </si>
  <si>
    <t>Raudonės k.</t>
  </si>
  <si>
    <t>Sankryža su vietinės reikšmės keliu Paprieniai-Raudonė, c-9</t>
  </si>
  <si>
    <t>Sankryža su vietinės reikšmės keliu Raudonė-Juškaičiai, c-10</t>
  </si>
  <si>
    <t>Rajono riba, ties sklypu unikalus Nr.
5210-0004-0017</t>
  </si>
  <si>
    <t>Sankryža su vietinės reikšmės keli c-12</t>
  </si>
  <si>
    <t>c-13-1</t>
  </si>
  <si>
    <t>c-13-2</t>
  </si>
  <si>
    <t>Privažiuojamas kelias Purvaičių k. ir Paprienių k.</t>
  </si>
  <si>
    <t xml:space="preserve">Privažiuojamas kelias Purvaičių k. </t>
  </si>
  <si>
    <t>Privažiuojamas kelias Paprienių k.</t>
  </si>
  <si>
    <t>Paprienių k.</t>
  </si>
  <si>
    <t>Purvaičių k.</t>
  </si>
  <si>
    <t>Purvaičių k., Paprienių k.</t>
  </si>
  <si>
    <t>Sankryža su privažiuojamuoju keliu c-13</t>
  </si>
  <si>
    <t>Privažiuojamas kelias Purvaičių ir Mikniavos kaimuose</t>
  </si>
  <si>
    <t>Purvaičių k., Mikniavos k.</t>
  </si>
  <si>
    <t>Sankryža su vietinės reikšmės keliu Čekiškė-Besmerčiai-Paprieniai, c-7</t>
  </si>
  <si>
    <t>Vietinės reikšmės viešasis kelias Gegužėnų k.</t>
  </si>
  <si>
    <t xml:space="preserve">Gegužėnų k. </t>
  </si>
  <si>
    <t>c-15-1</t>
  </si>
  <si>
    <t>Sankryža su vietinės reikšmės keliu c-15</t>
  </si>
  <si>
    <t>Besmerčių k.</t>
  </si>
  <si>
    <t>Privažiuojamas kelias prie Dubysos Kilovos k.</t>
  </si>
  <si>
    <t>c-17g</t>
  </si>
  <si>
    <t>Upės g.</t>
  </si>
  <si>
    <t>Sankryža su Mokyklos g.</t>
  </si>
  <si>
    <t>c-19-1</t>
  </si>
  <si>
    <t>Sankryža su privažiuojamu keliu c-19</t>
  </si>
  <si>
    <t>Privažiuojamas kelias prie Dubysos Besmerčių k.</t>
  </si>
  <si>
    <t>Dubysos up. pakrantė</t>
  </si>
  <si>
    <t xml:space="preserve">Eikščių k., Teklinavos k.  </t>
  </si>
  <si>
    <t>Kilovos k., Teklinavos k.</t>
  </si>
  <si>
    <t>Sankryža su Padubysio g. (rajoniniu keliu Nr.1947</t>
  </si>
  <si>
    <t>Privažiuojamas kelias Teklinavos k.</t>
  </si>
  <si>
    <t>Teklinavos k.</t>
  </si>
  <si>
    <t>Vietinės reikšmės viešasis kelias Kilova- Teklinavos k.</t>
  </si>
  <si>
    <t>Sankryža su vietinės reikšmės keliu c-25-1</t>
  </si>
  <si>
    <t>Privažiuojamas kelias Kilovos ir Teklinavos kaimuose (lauko kelias Šalia Lašišos up.)</t>
  </si>
  <si>
    <t>Vietinės reikšmės viešasis kelias Gegužėnai-Eikščiai</t>
  </si>
  <si>
    <t>Vietinės reikšmės viešasis kelias Eikščiai- Teklinavos k.</t>
  </si>
  <si>
    <t>c-29-1</t>
  </si>
  <si>
    <t>Sankryža su vietinės reikšmės keliu c-29</t>
  </si>
  <si>
    <t>Sankryža su rajoniniu keliu Nr.1926</t>
  </si>
  <si>
    <t>Lipikiškių k.</t>
  </si>
  <si>
    <t>Sankryža su vietinės reikšmės keliu c-31</t>
  </si>
  <si>
    <t>c-31-1</t>
  </si>
  <si>
    <t>c-32g</t>
  </si>
  <si>
    <t>Pagirių k.</t>
  </si>
  <si>
    <t>Linų g.</t>
  </si>
  <si>
    <t>Sankryža su Plento g. (rajoniniu keliu Nr. 1926)</t>
  </si>
  <si>
    <t>c-33g</t>
  </si>
  <si>
    <t>c-35g</t>
  </si>
  <si>
    <t>Miškalaukio k.</t>
  </si>
  <si>
    <t>Rajoninio kelio Nr.1946 pabaiga</t>
  </si>
  <si>
    <t>Sankryža su Girininkų g.</t>
  </si>
  <si>
    <t>Šakės up.</t>
  </si>
  <si>
    <t>Gaigalų k.</t>
  </si>
  <si>
    <t>c-37-1</t>
  </si>
  <si>
    <t>Vietinės reikšmės viešasis kelias Gaigalų k.</t>
  </si>
  <si>
    <t>c-38g</t>
  </si>
  <si>
    <t>Sankryža su Vingio g. (rajoniniu keliu Nr. 1928)</t>
  </si>
  <si>
    <t>Lelerviškių k.</t>
  </si>
  <si>
    <t>Sankryža su Pušų g.</t>
  </si>
  <si>
    <t>Dokelių k., Uždulinskių k.</t>
  </si>
  <si>
    <t>Vietinės reikšmės viešasis kelias Dokeliai- Dokiai</t>
  </si>
  <si>
    <t>Dokelių k., Dokių k.</t>
  </si>
  <si>
    <t>Vietinės reikšmės viešasis kelias Dokių k.</t>
  </si>
  <si>
    <t>Dokių k.</t>
  </si>
  <si>
    <t>Vietinės reikšmės viešasis kelias Lelerviškiai- Ramonai</t>
  </si>
  <si>
    <t>Lelerviškių k., Ramonų k.</t>
  </si>
  <si>
    <t>Sankryža su Ramonų g. (rajoniniu keliu Nr.1926)</t>
  </si>
  <si>
    <t>Ramonų k.</t>
  </si>
  <si>
    <t>Vietinės reikšmės kelio Lelerviškiai-Ramonai, c-42 pabaiga</t>
  </si>
  <si>
    <t>Liučiūnų k.</t>
  </si>
  <si>
    <t>Vietinės reikšmės viešasis kelias Liučiūnai-Severinava</t>
  </si>
  <si>
    <t>Vietinės reikšmės viešasis kelias Liučiūnai-miškas</t>
  </si>
  <si>
    <t>Sankryža su Ąžuolų g. (rajoniniu keliu Nr. 1928)</t>
  </si>
  <si>
    <t>Sankryža su vietinės reikšmės keliu Lelerviškiai-Ramonai c-42</t>
  </si>
  <si>
    <t>Sankryža su vietinės reikšmės keliu c-45</t>
  </si>
  <si>
    <t>Dokelių k.</t>
  </si>
  <si>
    <t>Sankryža su rajoniniu keliu Nr. 1928</t>
  </si>
  <si>
    <t>Privažiuojamas kelias Lelerviškių k.</t>
  </si>
  <si>
    <t>c-50g</t>
  </si>
  <si>
    <t>c-53g</t>
  </si>
  <si>
    <t>Čekiškės mstl.</t>
  </si>
  <si>
    <t>Sankryža su rajoniniu keliu Nr.1946</t>
  </si>
  <si>
    <t>Sankryža su Ateities g. (rajoniniu keliu Nr.1907)</t>
  </si>
  <si>
    <t>c-54g</t>
  </si>
  <si>
    <t xml:space="preserve">Lelijų g. </t>
  </si>
  <si>
    <t>c-55g</t>
  </si>
  <si>
    <t>Sankryža su L. Markelio g. (rajoniniu keliu Nr.1907)</t>
  </si>
  <si>
    <t>Sankryža su Vyšnių g.</t>
  </si>
  <si>
    <t>c-56g</t>
  </si>
  <si>
    <t>Lašišos g.</t>
  </si>
  <si>
    <t>Sankryža su Mokyklos g. ir sankryža su Ateities g. (rajoniniu keliu Nr.1907)</t>
  </si>
  <si>
    <t>c-57g</t>
  </si>
  <si>
    <t>Sankryža su Dubysos g. (rajoniniu keliu Nr.1947)</t>
  </si>
  <si>
    <t>Sankryža su Amatininkų g. (rajoniniu keliu Nr.1955)</t>
  </si>
  <si>
    <t>Sankryža su rajoniniu keliu Nr.1955</t>
  </si>
  <si>
    <t>c-58g</t>
  </si>
  <si>
    <t>c-59g</t>
  </si>
  <si>
    <t>c-60g</t>
  </si>
  <si>
    <t>Sankryža su Ateities g. ir L. Markelio g. (rajoniniu keliu Nr.1907)</t>
  </si>
  <si>
    <t>Naujoji g.</t>
  </si>
  <si>
    <t>Sankryža su Raudonės g.</t>
  </si>
  <si>
    <t>c-61g</t>
  </si>
  <si>
    <t>Pakraščio g.</t>
  </si>
  <si>
    <t>c-62g</t>
  </si>
  <si>
    <t>Rožių g.</t>
  </si>
  <si>
    <t>c-63g</t>
  </si>
  <si>
    <t>Sankryža su Mechanizatorių g. (rajoniniu keliu Nr.1925)</t>
  </si>
  <si>
    <t>c-64g</t>
  </si>
  <si>
    <t>Vyšnių g.</t>
  </si>
  <si>
    <t>c-65g</t>
  </si>
  <si>
    <t>Raudonės g.</t>
  </si>
  <si>
    <t>c-66g</t>
  </si>
  <si>
    <t>Privažiuojamas kelias Čekiškės mstl.</t>
  </si>
  <si>
    <t>Sankryža su Aušros g. (rajoniniu keliu Nr.1925)</t>
  </si>
  <si>
    <t>c-67g</t>
  </si>
  <si>
    <t>c-68g</t>
  </si>
  <si>
    <t>c-69g</t>
  </si>
  <si>
    <t>Sankryža su Sodų g. ir Jovarų g.</t>
  </si>
  <si>
    <t>Sankryža su Jovarų g.</t>
  </si>
  <si>
    <t>c-70g</t>
  </si>
  <si>
    <t>Jovarų g.</t>
  </si>
  <si>
    <t>Sankryža su Sodų g. ir Šermukšnių g.</t>
  </si>
  <si>
    <t>c-71</t>
  </si>
  <si>
    <t>c-72g</t>
  </si>
  <si>
    <t>Sankryža su Girios g. (rajoniniu keliu Nr.1946)</t>
  </si>
  <si>
    <t>c-72-1g</t>
  </si>
  <si>
    <t>c-72-2g</t>
  </si>
  <si>
    <t>Sankryža su rajoniniu keliu Nr.1946 (Girios g.) ir Girios g.</t>
  </si>
  <si>
    <t>Ramioji g.</t>
  </si>
  <si>
    <t>c-73-1g</t>
  </si>
  <si>
    <t>c-74g</t>
  </si>
  <si>
    <t xml:space="preserve">Kaštonų g. </t>
  </si>
  <si>
    <t>Sankryža su Mikliūnų g. g.</t>
  </si>
  <si>
    <t>Sankryža su Linų g.</t>
  </si>
  <si>
    <t>c-75g</t>
  </si>
  <si>
    <t>Vietinės reikšmės viešasis kelias Lelerviškių k.</t>
  </si>
  <si>
    <t>Stirnų g.</t>
  </si>
  <si>
    <t>Radviliškių k.</t>
  </si>
  <si>
    <t>c-76g</t>
  </si>
  <si>
    <t>c-77</t>
  </si>
  <si>
    <t>c-78</t>
  </si>
  <si>
    <t>c-79</t>
  </si>
  <si>
    <t>c-80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</si>
  <si>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</si>
  <si>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</si>
  <si>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</si>
  <si>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</si>
  <si>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</si>
  <si>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</si>
  <si>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</si>
  <si>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</si>
  <si>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</si>
  <si>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Lebedžių k.</t>
  </si>
  <si>
    <t>Privažiuojamas kelias Lebedžių k.</t>
  </si>
  <si>
    <t>Iš viso kelių</t>
  </si>
  <si>
    <t>Ateities g. šaligatviai</t>
  </si>
  <si>
    <t>400 m</t>
  </si>
  <si>
    <t>m</t>
  </si>
  <si>
    <t>c-1a</t>
  </si>
  <si>
    <t>c-1p</t>
  </si>
  <si>
    <t>bt-1a</t>
  </si>
  <si>
    <t>bt-2a</t>
  </si>
  <si>
    <t>bt-3a</t>
  </si>
  <si>
    <t>b-1a</t>
  </si>
  <si>
    <t>b-2a</t>
  </si>
  <si>
    <t>b-3a</t>
  </si>
  <si>
    <t>b-4a</t>
  </si>
  <si>
    <t>b-1p</t>
  </si>
  <si>
    <t>Aikštelė L. Markelio ir Raudonės gatvių sankryžoje</t>
  </si>
  <si>
    <t>632 kv. m</t>
  </si>
  <si>
    <t>Domeikavos seniūnija</t>
  </si>
  <si>
    <t>d-2</t>
  </si>
  <si>
    <t>d-11</t>
  </si>
  <si>
    <t>d-14</t>
  </si>
  <si>
    <t>d-16</t>
  </si>
  <si>
    <t>Domeikavos k., Ražių k.</t>
  </si>
  <si>
    <t>Sankryža su Karpių g., Bijūnų g., ir Bičiulių g.</t>
  </si>
  <si>
    <t>d-51g</t>
  </si>
  <si>
    <t>d-1g</t>
  </si>
  <si>
    <t>Ražių k.</t>
  </si>
  <si>
    <t>Sankryža su Karpių g., Rožių g., ir Bičiulių g.</t>
  </si>
  <si>
    <t>Sankryža su Elnių g. ir Danielių g.</t>
  </si>
  <si>
    <t>d-2-1g</t>
  </si>
  <si>
    <t>d-2-2g</t>
  </si>
  <si>
    <t>d-2-3g</t>
  </si>
  <si>
    <t>Žalčio g.</t>
  </si>
  <si>
    <t>Domeikavos k., Žemaitkiemio k.</t>
  </si>
  <si>
    <t>Sankryža su Dvarkiemio g.</t>
  </si>
  <si>
    <t>Sankryža su Raseinių ir Molio g.</t>
  </si>
  <si>
    <t>Molio g.</t>
  </si>
  <si>
    <t>Žemaitkiemio k.</t>
  </si>
  <si>
    <t>Sankryža su Raseinių ir Žalčio g.</t>
  </si>
  <si>
    <t>Vietinės reikšmės viešasis kelias Žemaitkiemis-Ražiai</t>
  </si>
  <si>
    <t>Žemaitkiemio k., Ražių k.</t>
  </si>
  <si>
    <t>Mindaugo g.</t>
  </si>
  <si>
    <t>Sankryža su Karpių g. ir vietinės reikšmės keliu d-2</t>
  </si>
  <si>
    <t>Sankryža su Pakalnės g. ir Artojų g.</t>
  </si>
  <si>
    <t>d-3-1g</t>
  </si>
  <si>
    <t>d-3-2g</t>
  </si>
  <si>
    <t>Ūlos g.</t>
  </si>
  <si>
    <t>Sankryža su Žemygalos g. ir Danielių g.</t>
  </si>
  <si>
    <t>Žemygalos g.</t>
  </si>
  <si>
    <t>Varluvos k.</t>
  </si>
  <si>
    <t>Sankryža su Ūlos g. ir Danielių g.</t>
  </si>
  <si>
    <t>Sankryža su Genio g.</t>
  </si>
  <si>
    <t>d-4-1g</t>
  </si>
  <si>
    <t>d-4-2g</t>
  </si>
  <si>
    <t>Varluvos g.</t>
  </si>
  <si>
    <t>Sankryža su Vandžiogalos pl. (krašto keliu Nr.222)</t>
  </si>
  <si>
    <t>Genio g.</t>
  </si>
  <si>
    <t>Sankryža su Žemuogių g. , Genio g. ir Arnikos g.</t>
  </si>
  <si>
    <t>Sankryža su Žemuogių g. ,Varluvos g. ir Arnikos g.</t>
  </si>
  <si>
    <t>Sankryža su Teofiliaus Matulionio g. ir Meletos g.</t>
  </si>
  <si>
    <t>d-5-1g</t>
  </si>
  <si>
    <t>Sankryža su Lantainių g.</t>
  </si>
  <si>
    <t>Žemynos g.</t>
  </si>
  <si>
    <t>Radikių k.</t>
  </si>
  <si>
    <t>d-5-2g</t>
  </si>
  <si>
    <t>Birutės g.</t>
  </si>
  <si>
    <t>Sankryža su Birutės g., Žvaigždžių g. ir Aguonų g.</t>
  </si>
  <si>
    <t>Sankryža su Žemynos g., Žvaigždžių g. ir Aguonų g.</t>
  </si>
  <si>
    <t>Sankryža su Snaigių g. ir Šilauogių g.</t>
  </si>
  <si>
    <t>d-6g</t>
  </si>
  <si>
    <t>Smiltynų kel.</t>
  </si>
  <si>
    <t>Sankryža su Vieversių g.(krašto keliu Nr.223)</t>
  </si>
  <si>
    <t>Sankryža su Rytmečio g.</t>
  </si>
  <si>
    <t>d-10g</t>
  </si>
  <si>
    <t>Smiltynų I k., Voškonių k.</t>
  </si>
  <si>
    <t>Eigirgalos g.</t>
  </si>
  <si>
    <t>Vietinės reikšmės viešasis kelias Varluva-Ražiai</t>
  </si>
  <si>
    <t>Varluvos k., Ražių k.</t>
  </si>
  <si>
    <t>Sankryža su Meletos g., Girininkijos g. ir Tako g.</t>
  </si>
  <si>
    <t>d-4-3g</t>
  </si>
  <si>
    <t>Sankryža su Teofiliaus Matulionio g. ir Genio g.</t>
  </si>
  <si>
    <t>Sankryža su Girininkijos g., Tako g. ir vietinės reikšmės keliu d-11</t>
  </si>
  <si>
    <t>Meletos g.</t>
  </si>
  <si>
    <t xml:space="preserve">Varluvos k. </t>
  </si>
  <si>
    <t>Eigulių g.</t>
  </si>
  <si>
    <t>Sankryža su Girininkijos g.</t>
  </si>
  <si>
    <t>Sankryža su Girininkijos g., Meletos g. ir vietinės reikšmės keliu d-11</t>
  </si>
  <si>
    <t xml:space="preserve">Teofiliaus Matulionio g. </t>
  </si>
  <si>
    <t>Sankryža su Meletos g. ir Genio g.</t>
  </si>
  <si>
    <t>Apynių g.</t>
  </si>
  <si>
    <t>Sankryža su Teofiliaus Matulionio g.</t>
  </si>
  <si>
    <t>Sankryža su Arnikos g.</t>
  </si>
  <si>
    <t>Algimanto Masiulio g.</t>
  </si>
  <si>
    <t>Elnių g.</t>
  </si>
  <si>
    <t>Sankryža su Bijūnų g. ir Danielių g.</t>
  </si>
  <si>
    <t>Domeikavos ir Užliedžių seniūnijų riba</t>
  </si>
  <si>
    <t>Danielių g.</t>
  </si>
  <si>
    <t>Sankryža su Bijūnų g. ir Elnių g.</t>
  </si>
  <si>
    <t xml:space="preserve">Karklų g. </t>
  </si>
  <si>
    <t>Sankryža su Danielių g.</t>
  </si>
  <si>
    <t>Sankryža su Meletos g., Tako g. ir vietinės reikšmės keliu d-11</t>
  </si>
  <si>
    <t>Sankryža su vietinės reikšmės keliu d-11</t>
  </si>
  <si>
    <t xml:space="preserve">Šilo g. </t>
  </si>
  <si>
    <t>Sankryža su Genio g. ,Varluvos g. ir Arnikos g.</t>
  </si>
  <si>
    <t>Sankryža su Ūlos g.</t>
  </si>
  <si>
    <t>Pelėdų g.</t>
  </si>
  <si>
    <t>Audros g.</t>
  </si>
  <si>
    <t>Ražių k., Romaškių k.</t>
  </si>
  <si>
    <t>Vietinės reikšmės viešasis kelias Romaškai-Ražiai</t>
  </si>
  <si>
    <t>Domeikavos k.</t>
  </si>
  <si>
    <t>Vietinės reikšmės viešasis kelias Ražiai-Didieji Ibėnai</t>
  </si>
  <si>
    <t>Domeikavos ir Vandžiogalos seniūnijų riba</t>
  </si>
  <si>
    <t>Bičiulių g.</t>
  </si>
  <si>
    <t>Sankryža su Karpių g., Bijūnų g., ir Rožių g.</t>
  </si>
  <si>
    <t>Privažiuojamasis kelias Ražių k.</t>
  </si>
  <si>
    <t>Sankryža su Laukymės ir Bičiulių g.</t>
  </si>
  <si>
    <t>Laukymės g.</t>
  </si>
  <si>
    <t>Saulėlydžio g.</t>
  </si>
  <si>
    <t>Sankryža su Laukymės g.</t>
  </si>
  <si>
    <t>Sankryža su Rožių g.</t>
  </si>
  <si>
    <t>Žolynų g.</t>
  </si>
  <si>
    <t>Sankryža su Mindaugo g.</t>
  </si>
  <si>
    <t>Karpių g.</t>
  </si>
  <si>
    <t>Sankryža Žalčio g.</t>
  </si>
  <si>
    <t>Sankryža su Rožių g., Bijūnų g., ir Bičiulių g.</t>
  </si>
  <si>
    <t>Sankryža su Ramybės g. ir Laukymės  g.</t>
  </si>
  <si>
    <t>Sankryža su Ramybės g. , Lelijų g. ir Laukymės g.</t>
  </si>
  <si>
    <t>Sankryža su Žemaitkiemio g.</t>
  </si>
  <si>
    <t>Bajorkiemio g.</t>
  </si>
  <si>
    <t>Lino g.</t>
  </si>
  <si>
    <t>Sankryža su Bajorkiemio g.</t>
  </si>
  <si>
    <t>Sodžiaus g.</t>
  </si>
  <si>
    <t>Kėdainių g.</t>
  </si>
  <si>
    <t>Raseinių g.</t>
  </si>
  <si>
    <t>Sankryža Žalčio g. ir Molio g.</t>
  </si>
  <si>
    <t>Sankryža su vietinės reikšmės keliu d-2</t>
  </si>
  <si>
    <t>Kumpių k.</t>
  </si>
  <si>
    <t>Sankryža su Ežero g. ir Šilelio g.</t>
  </si>
  <si>
    <t>Pasakų g. pradžia</t>
  </si>
  <si>
    <t>Parmos g.</t>
  </si>
  <si>
    <t>Sankryža su Žiburių g. (Kauno m. sav.)</t>
  </si>
  <si>
    <t>Sankryža su Drebulių g.</t>
  </si>
  <si>
    <t>Pasakų g.</t>
  </si>
  <si>
    <t>Drebulių g. pabaiga</t>
  </si>
  <si>
    <t>Rūko g. pradžia</t>
  </si>
  <si>
    <t>Pasakų g. pabaiga</t>
  </si>
  <si>
    <t>d-13g</t>
  </si>
  <si>
    <t>d-15g</t>
  </si>
  <si>
    <t>d-16g</t>
  </si>
  <si>
    <t>Vietinės reikšmės viešasis kelias Žemaitkiemis-Sausinė</t>
  </si>
  <si>
    <t>Domeikavos ir Lapių seniūnijų riba</t>
  </si>
  <si>
    <t>Vietinės reikšmės viešasis kelias Žemaitkiemis-Sausinės miškas</t>
  </si>
  <si>
    <t>Sankryža su vietinės reikšmės keliu d-16</t>
  </si>
  <si>
    <t>Privažiuojamasis kelias Žemaitkiemio k.</t>
  </si>
  <si>
    <t>Sankryža su Molio g.</t>
  </si>
  <si>
    <t>d-12-1g</t>
  </si>
  <si>
    <t>d-12-2g</t>
  </si>
  <si>
    <t>Snaigių g.</t>
  </si>
  <si>
    <t>Šilauogių g.</t>
  </si>
  <si>
    <t>Romaškių k.</t>
  </si>
  <si>
    <t>Sankryža su Smiltynų kel.</t>
  </si>
  <si>
    <t>Arnikos g.</t>
  </si>
  <si>
    <t>Sankryža su Žemuogių g. , Genio g. ir Varluvos g.</t>
  </si>
  <si>
    <t>Vietinės reikšmės viešasis kelias Šatijai -Rokiškiai</t>
  </si>
  <si>
    <t>Audėjų ir Šatijų kaimų riba (Domeikavos ir lapių seniūnijų riba)</t>
  </si>
  <si>
    <t>Audėjų ir Rokiškių kaimų riba (Domeikavos ir lapių seniūnijų riba)</t>
  </si>
  <si>
    <t>Audėjų k., Eigirgalos k.</t>
  </si>
  <si>
    <t>Amatininkų g.</t>
  </si>
  <si>
    <t>Sankryža su vietinės reikšmės keliu d-14</t>
  </si>
  <si>
    <t>d-17g</t>
  </si>
  <si>
    <t>Aukščių g.</t>
  </si>
  <si>
    <t xml:space="preserve">Sankryža su Naujojo Gyvenimo g. </t>
  </si>
  <si>
    <t>Sankryža su Aido g.</t>
  </si>
  <si>
    <t>Stasio Krasausko g.</t>
  </si>
  <si>
    <t>Aido g.</t>
  </si>
  <si>
    <t>Sankryža su Parko g. ir Ramybės g.</t>
  </si>
  <si>
    <t>Gimtinės g.</t>
  </si>
  <si>
    <t>Keistoji g.</t>
  </si>
  <si>
    <t>Sankryža su Rožių g. ir sankryža su Parko g.</t>
  </si>
  <si>
    <t>Artojų g.</t>
  </si>
  <si>
    <t>Sankryža su Pakalnės g. ir Mindaugo g.</t>
  </si>
  <si>
    <t>Dvarkiemio g.</t>
  </si>
  <si>
    <t xml:space="preserve">Domeikavos k., Žemaitkiemio k. </t>
  </si>
  <si>
    <t>Šakių k.</t>
  </si>
  <si>
    <t>Forto g.</t>
  </si>
  <si>
    <t>Seminarijos g.</t>
  </si>
  <si>
    <t>Sankryža su Įgulos g.</t>
  </si>
  <si>
    <t>Sankryža su Forto g.</t>
  </si>
  <si>
    <t>Žuvų g.</t>
  </si>
  <si>
    <t>Sankryža su Šilelio g.</t>
  </si>
  <si>
    <t>d-69g</t>
  </si>
  <si>
    <t>d-71g</t>
  </si>
  <si>
    <t>d-72g</t>
  </si>
  <si>
    <t>d-73-1g</t>
  </si>
  <si>
    <t>d-74g</t>
  </si>
  <si>
    <t>d-75g</t>
  </si>
  <si>
    <t>d-76g</t>
  </si>
  <si>
    <t>Pušynėlio g.</t>
  </si>
  <si>
    <t>Sankryža su Ežero g.</t>
  </si>
  <si>
    <t>Sankryža su Pušynėlio g.</t>
  </si>
  <si>
    <t>Šiaurinė g.</t>
  </si>
  <si>
    <t>Ežero g.</t>
  </si>
  <si>
    <t>Sankryža su Vandžiogalos g. (Kauno m. sav.)</t>
  </si>
  <si>
    <t>d-73-2g</t>
  </si>
  <si>
    <t>Sankryža su Šilelio g. ir Įgulos g.</t>
  </si>
  <si>
    <t>Įgulos g.</t>
  </si>
  <si>
    <t>Sankryža su Šilelio g. ir Pušynėlio g.</t>
  </si>
  <si>
    <t>Sankryža su Pušynėlio g. ir Įgulos g.</t>
  </si>
  <si>
    <t>Sankryža su Drebulių g. ir ežero g.</t>
  </si>
  <si>
    <t>Antanų g.</t>
  </si>
  <si>
    <t>Sankryža su Tylos g.</t>
  </si>
  <si>
    <t>Tylos g.</t>
  </si>
  <si>
    <t>Sankryža su Stumbro g.</t>
  </si>
  <si>
    <t>Tvenkiniu g.</t>
  </si>
  <si>
    <t>d-70-1g</t>
  </si>
  <si>
    <t>d-70-2g</t>
  </si>
  <si>
    <t xml:space="preserve">Tauro g. </t>
  </si>
  <si>
    <t>Stumbro g.</t>
  </si>
  <si>
    <t>Sankryža su Tauro g.</t>
  </si>
  <si>
    <t>Tvirtovės g.</t>
  </si>
  <si>
    <t>Pipirų g.</t>
  </si>
  <si>
    <t>d-35g</t>
  </si>
  <si>
    <t>Kauno rajono ir Kauno miesto riba</t>
  </si>
  <si>
    <t>d-18g</t>
  </si>
  <si>
    <t>Aviečių g.</t>
  </si>
  <si>
    <t>Sankryža su Slyvų g.</t>
  </si>
  <si>
    <t>Sankryža su Bangos g.</t>
  </si>
  <si>
    <t>d-19g</t>
  </si>
  <si>
    <t>d-20g</t>
  </si>
  <si>
    <t>Bangos g.</t>
  </si>
  <si>
    <t>d-65g</t>
  </si>
  <si>
    <t xml:space="preserve">Domeikavos k. </t>
  </si>
  <si>
    <t>d-59g</t>
  </si>
  <si>
    <t>d-55g</t>
  </si>
  <si>
    <t>Slyvų g.</t>
  </si>
  <si>
    <t>Sankryža su Serbentų g.</t>
  </si>
  <si>
    <t>Serbentų g.</t>
  </si>
  <si>
    <t>Sankryža su Muitinės g.</t>
  </si>
  <si>
    <t>Mildos g.</t>
  </si>
  <si>
    <t>Austėjos g.</t>
  </si>
  <si>
    <t>Sankryža su Mildos g.</t>
  </si>
  <si>
    <t>Kupolės g.</t>
  </si>
  <si>
    <t>Plačioji g.</t>
  </si>
  <si>
    <t>d-44g</t>
  </si>
  <si>
    <t>d-28g</t>
  </si>
  <si>
    <t>Kalnelio g.</t>
  </si>
  <si>
    <t>d-48g</t>
  </si>
  <si>
    <t>Raguvos g.</t>
  </si>
  <si>
    <t>Sankryža su Kalnelio g.</t>
  </si>
  <si>
    <t>d-29g</t>
  </si>
  <si>
    <t>Kreivoji g.</t>
  </si>
  <si>
    <t>Sankryža su Raguvos g.</t>
  </si>
  <si>
    <t>d-30g</t>
  </si>
  <si>
    <t>d-60g</t>
  </si>
  <si>
    <t>d-23g</t>
  </si>
  <si>
    <t>Sankryža su Kauno g.</t>
  </si>
  <si>
    <t>Sankryža su Gėlų g.</t>
  </si>
  <si>
    <t>d-27g</t>
  </si>
  <si>
    <t>Kauno g.</t>
  </si>
  <si>
    <t>d-22g</t>
  </si>
  <si>
    <t>d-57g</t>
  </si>
  <si>
    <t>Sankryža su Liepų g.</t>
  </si>
  <si>
    <t>d-49g</t>
  </si>
  <si>
    <t>d-36g</t>
  </si>
  <si>
    <t>d-34g</t>
  </si>
  <si>
    <t>d-33g</t>
  </si>
  <si>
    <t>d-32g</t>
  </si>
  <si>
    <t>d-31g</t>
  </si>
  <si>
    <t>d-58g</t>
  </si>
  <si>
    <t>Radikių g.</t>
  </si>
  <si>
    <t>Sankryža su Aušros g.</t>
  </si>
  <si>
    <t>d-67g</t>
  </si>
  <si>
    <t>Sankryža su Radikių g.</t>
  </si>
  <si>
    <t>Aušros g.</t>
  </si>
  <si>
    <t>Sankryža su Bažnyčios g. (rajoniniu keliu Nr.1942)</t>
  </si>
  <si>
    <t>Sankryža su Neries g.</t>
  </si>
  <si>
    <t>d-61g</t>
  </si>
  <si>
    <t>d-37g</t>
  </si>
  <si>
    <t>d-38g</t>
  </si>
  <si>
    <t>Neries g.</t>
  </si>
  <si>
    <t>Gudobelių g.</t>
  </si>
  <si>
    <t>Erškėtrožių g.</t>
  </si>
  <si>
    <t>Sankryža su Gudobelių g.</t>
  </si>
  <si>
    <t>Magnolijų g.</t>
  </si>
  <si>
    <t>Sakurų g.</t>
  </si>
  <si>
    <t>Piliakalnio g.</t>
  </si>
  <si>
    <t>Svirplių tak.</t>
  </si>
  <si>
    <t>Sankryža su krašto keliu Nr.223</t>
  </si>
  <si>
    <t>Šalnos g.</t>
  </si>
  <si>
    <t>Lapėnės g. pradžia</t>
  </si>
  <si>
    <t>Takiosios Neries g.</t>
  </si>
  <si>
    <t>Būdos g.</t>
  </si>
  <si>
    <t>Suvalkų g.</t>
  </si>
  <si>
    <t>Čiobrelių g.</t>
  </si>
  <si>
    <t>Lygumos g.</t>
  </si>
  <si>
    <t>Undinės g.</t>
  </si>
  <si>
    <t>Tiesioji g.</t>
  </si>
  <si>
    <t>Žvaigždžių g.</t>
  </si>
  <si>
    <t>Ūkininkų g.</t>
  </si>
  <si>
    <t>Aukštaičių g.</t>
  </si>
  <si>
    <t>Smiltynų I k.</t>
  </si>
  <si>
    <t>Smiltynų Ik.</t>
  </si>
  <si>
    <t>Sankryža su Alyvų g.</t>
  </si>
  <si>
    <t xml:space="preserve">Domeikavos ir Lapių seniūnijų riba </t>
  </si>
  <si>
    <t>Sankryža su Lygumos g.</t>
  </si>
  <si>
    <t>Voškonių k.</t>
  </si>
  <si>
    <t>Sankryža su Žemynos g., Birutės g. ir Aguonų g.</t>
  </si>
  <si>
    <t>Sankryža su Šilauogių g.</t>
  </si>
  <si>
    <t>Vienybės g.</t>
  </si>
  <si>
    <t xml:space="preserve">Ulonų g. </t>
  </si>
  <si>
    <t>Sankryža su Snaigių g.</t>
  </si>
  <si>
    <t>Kurtuvos g.</t>
  </si>
  <si>
    <t>d-82g</t>
  </si>
  <si>
    <t>d-81g</t>
  </si>
  <si>
    <t>Rytmečio g.</t>
  </si>
  <si>
    <t>d-80g</t>
  </si>
  <si>
    <t>Purienų g.</t>
  </si>
  <si>
    <t>Sankryža su Vyturių g.</t>
  </si>
  <si>
    <t>d-83g</t>
  </si>
  <si>
    <t>d-77g</t>
  </si>
  <si>
    <t>d-78g</t>
  </si>
  <si>
    <t>d-79g</t>
  </si>
  <si>
    <t>Jurginų g.</t>
  </si>
  <si>
    <t>Sankryža su Pievų g.</t>
  </si>
  <si>
    <t>Linų  g.</t>
  </si>
  <si>
    <t>Eigirgalos k.</t>
  </si>
  <si>
    <t>Malūno g.</t>
  </si>
  <si>
    <t>Svirno g.</t>
  </si>
  <si>
    <t>Sankryža su Malūno g.</t>
  </si>
  <si>
    <t>Girnų g.</t>
  </si>
  <si>
    <t>Klojimo g.</t>
  </si>
  <si>
    <t>Sopranų g.</t>
  </si>
  <si>
    <t>Taikos g. pabaiga</t>
  </si>
  <si>
    <t>Šarkų g.</t>
  </si>
  <si>
    <t>Draugystės g.</t>
  </si>
  <si>
    <t>Tytuvos g.</t>
  </si>
  <si>
    <t>Kupstynės g.</t>
  </si>
  <si>
    <t>Pirmakurių g.</t>
  </si>
  <si>
    <t>Sėjos g.</t>
  </si>
  <si>
    <t xml:space="preserve">Sankryža su Pievų g. </t>
  </si>
  <si>
    <t>d-24g</t>
  </si>
  <si>
    <t>d-25g</t>
  </si>
  <si>
    <t>d-26g</t>
  </si>
  <si>
    <t>d-46g</t>
  </si>
  <si>
    <t>d-47g</t>
  </si>
  <si>
    <t>d-50g</t>
  </si>
  <si>
    <t>d-56g</t>
  </si>
  <si>
    <t>d-39g</t>
  </si>
  <si>
    <t>d-40g</t>
  </si>
  <si>
    <t>d-41g</t>
  </si>
  <si>
    <t>d-42g</t>
  </si>
  <si>
    <t>d-43g</t>
  </si>
  <si>
    <t>d-62g</t>
  </si>
  <si>
    <t>d-63g</t>
  </si>
  <si>
    <t>d-64g</t>
  </si>
  <si>
    <t>d-66g</t>
  </si>
  <si>
    <t>d-68g</t>
  </si>
  <si>
    <t>Lantainių g.</t>
  </si>
  <si>
    <t>Sankryža su Vyturio g.</t>
  </si>
  <si>
    <t>Sankryža su Jaunimo g.</t>
  </si>
  <si>
    <t>Žaibo g.</t>
  </si>
  <si>
    <t>Sankryža su Perkūno g.</t>
  </si>
  <si>
    <t>Vyturio g.</t>
  </si>
  <si>
    <t>d-36-1g</t>
  </si>
  <si>
    <t>d-36-2g</t>
  </si>
  <si>
    <t>Versmės g.</t>
  </si>
  <si>
    <t>Domeikavos k., Radikių k.</t>
  </si>
  <si>
    <t>Sankryža su Artojų g. ir Mindaugo g.</t>
  </si>
  <si>
    <t>Joninių g.</t>
  </si>
  <si>
    <t>Sankryža su Naujojo Gyvenimo g. ir Sodų g.</t>
  </si>
  <si>
    <t>d-52g</t>
  </si>
  <si>
    <t>Sankryža su Vėjo g.</t>
  </si>
  <si>
    <t>Naujojo Gyvenimo g.</t>
  </si>
  <si>
    <t>d-53g</t>
  </si>
  <si>
    <t>Sankryža su Naujojo Gyvenimo g.</t>
  </si>
  <si>
    <t>d-54g</t>
  </si>
  <si>
    <t>Sankryža su Aukščių g.</t>
  </si>
  <si>
    <t>Putinų g.</t>
  </si>
  <si>
    <t>Sankryža su Putinų g.</t>
  </si>
  <si>
    <t>Sankryža su Aido g. ir Vėtrungės g.</t>
  </si>
  <si>
    <t>Laimės g.</t>
  </si>
  <si>
    <t>Sankryža su Parko g.ir Ūlos g.</t>
  </si>
  <si>
    <t>Obelų g.</t>
  </si>
  <si>
    <t>Sklypo unikalus Nr.4400-2075-3317 riba</t>
  </si>
  <si>
    <t>Vėtrungės g.</t>
  </si>
  <si>
    <t>Šaltinėlio g.</t>
  </si>
  <si>
    <t>d-84g</t>
  </si>
  <si>
    <t>d-85g</t>
  </si>
  <si>
    <t>d-87g</t>
  </si>
  <si>
    <t>d-89g</t>
  </si>
  <si>
    <t>d-90g</t>
  </si>
  <si>
    <t>d-91g</t>
  </si>
  <si>
    <t>d-92g</t>
  </si>
  <si>
    <t>d-93g</t>
  </si>
  <si>
    <t>d-95g</t>
  </si>
  <si>
    <t>d-97g</t>
  </si>
  <si>
    <t>d-98g</t>
  </si>
  <si>
    <t>d-99g</t>
  </si>
  <si>
    <t>d-100g</t>
  </si>
  <si>
    <t>d-101g</t>
  </si>
  <si>
    <t>d-104g</t>
  </si>
  <si>
    <t>d-105g</t>
  </si>
  <si>
    <t>d-106g</t>
  </si>
  <si>
    <t>d-107g</t>
  </si>
  <si>
    <t>d-109g</t>
  </si>
  <si>
    <t>d-110g</t>
  </si>
  <si>
    <t>d-111g</t>
  </si>
  <si>
    <t>d-112g</t>
  </si>
  <si>
    <t>d-113g</t>
  </si>
  <si>
    <t>d-114g</t>
  </si>
  <si>
    <t>d-115g</t>
  </si>
  <si>
    <t>d-116g</t>
  </si>
  <si>
    <t>d-118g</t>
  </si>
  <si>
    <t>d-119g</t>
  </si>
  <si>
    <t>d-120g</t>
  </si>
  <si>
    <t>d-122g</t>
  </si>
  <si>
    <t>d-123g</t>
  </si>
  <si>
    <t>d-125g</t>
  </si>
  <si>
    <t>d-126g</t>
  </si>
  <si>
    <t>d-127g</t>
  </si>
  <si>
    <t>d-128g</t>
  </si>
  <si>
    <t>d-129g</t>
  </si>
  <si>
    <t>d-130g</t>
  </si>
  <si>
    <t>d-131g</t>
  </si>
  <si>
    <t>d-132g</t>
  </si>
  <si>
    <t>d-133g</t>
  </si>
  <si>
    <t>d-138g</t>
  </si>
  <si>
    <t>d-139g</t>
  </si>
  <si>
    <t>d-140g</t>
  </si>
  <si>
    <t>d-141g</t>
  </si>
  <si>
    <t>d-142g</t>
  </si>
  <si>
    <t>d-143g</t>
  </si>
  <si>
    <t>d-144g</t>
  </si>
  <si>
    <t>d-145g</t>
  </si>
  <si>
    <t>d-146g</t>
  </si>
  <si>
    <t>d-148g</t>
  </si>
  <si>
    <t>d-149g</t>
  </si>
  <si>
    <t>d-150g</t>
  </si>
  <si>
    <t>d-151g</t>
  </si>
  <si>
    <t>d-152g</t>
  </si>
  <si>
    <t>d-157g</t>
  </si>
  <si>
    <t>d-158g</t>
  </si>
  <si>
    <t>d-159g</t>
  </si>
  <si>
    <t>d-160g</t>
  </si>
  <si>
    <t>d-161g</t>
  </si>
  <si>
    <t>d-162g</t>
  </si>
  <si>
    <t>d-163g</t>
  </si>
  <si>
    <t>d-166g</t>
  </si>
  <si>
    <t>d-167g</t>
  </si>
  <si>
    <t>d-168g</t>
  </si>
  <si>
    <t>d-170g</t>
  </si>
  <si>
    <t>d-171g</t>
  </si>
  <si>
    <t>d-172</t>
  </si>
  <si>
    <t>d-173</t>
  </si>
  <si>
    <t>d-174</t>
  </si>
  <si>
    <t>d-175</t>
  </si>
  <si>
    <t>d-177</t>
  </si>
  <si>
    <t>d-178</t>
  </si>
  <si>
    <t>Sankryža su vietinės reikšmės keliu Ražiai-Didieji Ibėnai d-174</t>
  </si>
  <si>
    <t>Sankryža su Laukymė g. ir  vietinės reikšmės keliu d-175</t>
  </si>
  <si>
    <t>Sankryža su Bičiulių g. ir vietinės reikšmės keliu d-175</t>
  </si>
  <si>
    <t>d-1p</t>
  </si>
  <si>
    <t>Bažnyčios g. šaligatviai</t>
  </si>
  <si>
    <t>1479m</t>
  </si>
  <si>
    <t>d-1a</t>
  </si>
  <si>
    <t>d-2a</t>
  </si>
  <si>
    <t>d-3a</t>
  </si>
  <si>
    <t>d-4a</t>
  </si>
  <si>
    <t>Aikštelė prie Smiltynų kapinių</t>
  </si>
  <si>
    <t>68 kv. m</t>
  </si>
  <si>
    <t>Aikštelė Vyturių g.</t>
  </si>
  <si>
    <t>550 kv. m</t>
  </si>
  <si>
    <t>190 kv. m</t>
  </si>
  <si>
    <t>250 kv. m</t>
  </si>
  <si>
    <t>Lietaus nuotekų tinklai</t>
  </si>
  <si>
    <t>d-1l</t>
  </si>
  <si>
    <t>d-2l</t>
  </si>
  <si>
    <t>Rožių g. lietaus nuotekų tinklai</t>
  </si>
  <si>
    <t>753 m</t>
  </si>
  <si>
    <t>Saulėtekio g. lietaus nuotekų tinklai</t>
  </si>
  <si>
    <t>869,74 m</t>
  </si>
  <si>
    <t>Iš viso lietaus nuotekų tinklų</t>
  </si>
  <si>
    <t>Ežerėlio seniūnija</t>
  </si>
  <si>
    <t>e-1g</t>
  </si>
  <si>
    <t>e-2g</t>
  </si>
  <si>
    <t>e-3g</t>
  </si>
  <si>
    <t>A. Baranausko g.</t>
  </si>
  <si>
    <t>e-4g</t>
  </si>
  <si>
    <t>e-5g</t>
  </si>
  <si>
    <t>e-6g</t>
  </si>
  <si>
    <t>e-7g</t>
  </si>
  <si>
    <t>e-8g</t>
  </si>
  <si>
    <t>e-9g</t>
  </si>
  <si>
    <t>e-10g</t>
  </si>
  <si>
    <t>e-11g</t>
  </si>
  <si>
    <t>e-12g</t>
  </si>
  <si>
    <t>e-13g</t>
  </si>
  <si>
    <t>e-14g</t>
  </si>
  <si>
    <t>e-15g</t>
  </si>
  <si>
    <t>e-17g</t>
  </si>
  <si>
    <t>Upelio g.</t>
  </si>
  <si>
    <t>Žemaitės g.</t>
  </si>
  <si>
    <t>Obuolių g.</t>
  </si>
  <si>
    <t>Juodalksnių g.</t>
  </si>
  <si>
    <t>J. Biliūno g.</t>
  </si>
  <si>
    <t>J. Janonio g.</t>
  </si>
  <si>
    <t>Ežerėlio m.</t>
  </si>
  <si>
    <t>Sklypas, kurio unikalus Nr.5220-0001-0018</t>
  </si>
  <si>
    <t>Sankryža su A. Baranausko g. ir Upelio g.</t>
  </si>
  <si>
    <t>Sankryža su Miško g. ir Upelio g.</t>
  </si>
  <si>
    <t>Upelio g. pabaiga</t>
  </si>
  <si>
    <t>Sankryža su J. Janonio g.</t>
  </si>
  <si>
    <t>Sankryža su Obuolių g.</t>
  </si>
  <si>
    <t>Sankryža su Durpyno g.</t>
  </si>
  <si>
    <t>Sankryža su Durpyno g. ir Beržų g.</t>
  </si>
  <si>
    <t>Sankryža su J. Biliūno g. ir Durpyno g.</t>
  </si>
  <si>
    <t>e-20</t>
  </si>
  <si>
    <t>Privažiavimas į gaisrinę</t>
  </si>
  <si>
    <t>Gaisrinės kiemas</t>
  </si>
  <si>
    <t>Garliavos apylinkių seniūnija</t>
  </si>
  <si>
    <t>g-1</t>
  </si>
  <si>
    <t>g-2</t>
  </si>
  <si>
    <t>g-4</t>
  </si>
  <si>
    <t>g-5</t>
  </si>
  <si>
    <t>g-6</t>
  </si>
  <si>
    <t>g-1g</t>
  </si>
  <si>
    <t>Stanaičių kel.</t>
  </si>
  <si>
    <t>Sankryža su Via Baltika (magistraliniu keliu A5)</t>
  </si>
  <si>
    <t xml:space="preserve">Geležinkelio pervaža </t>
  </si>
  <si>
    <t>Vietinės reikmės viešasis kelias Ilgakiemis-Stanaičiai</t>
  </si>
  <si>
    <t>g-38g</t>
  </si>
  <si>
    <t>Technikos g.</t>
  </si>
  <si>
    <t>Kalinavos k.</t>
  </si>
  <si>
    <t>Ilgakiemio k.</t>
  </si>
  <si>
    <t>Sankryža su Kauno g.(krašto keliu Nr.130)</t>
  </si>
  <si>
    <t>Vietinio kelio Ilgakiemis-Stanaičiai g-1 pabaiga</t>
  </si>
  <si>
    <t>Jurginiškių k.</t>
  </si>
  <si>
    <t>g-2-1g</t>
  </si>
  <si>
    <t>g-2-2g</t>
  </si>
  <si>
    <t>Vietinės reikmės viešasis kelias Kalinavos k.</t>
  </si>
  <si>
    <t>Sankryža su vietinės reikšmės keliu g-1</t>
  </si>
  <si>
    <t>g-3g</t>
  </si>
  <si>
    <t>Karkazų g.</t>
  </si>
  <si>
    <t>Sankryža su Artojų g. (rajoniniu keliu Nr. 1935)</t>
  </si>
  <si>
    <t>Sankryža su Rokų pl. (krašto keliu Nr.139)</t>
  </si>
  <si>
    <t>Vietinės reikšmės viešasis kelias Pajiesys -Grabava</t>
  </si>
  <si>
    <t>Pajiesio k., Grabavos k.</t>
  </si>
  <si>
    <t>Sankryža su vietinės reikšmės keliu g-2</t>
  </si>
  <si>
    <t>Sankryža su Pajiesio kel.(rajoniniu keliu Nr.1934)</t>
  </si>
  <si>
    <t>Sankryža su vietinės reikšmės keliu Grabava-Bangiškės g-6</t>
  </si>
  <si>
    <t>Vietinės reikšmės viešasis kelias Grabava-Garančiškės</t>
  </si>
  <si>
    <t>Grabavos k., Garančiškių k.</t>
  </si>
  <si>
    <t>Sankryža su vietinės reikšmės keliu  Pajiesys -Grabava g-4</t>
  </si>
  <si>
    <t>Grabavos k.</t>
  </si>
  <si>
    <t>Vietinės reikšmės kelio  Pajiesys -Grabava g-4 pabaiga</t>
  </si>
  <si>
    <t>Vietinės reikšmės viešasis kelias Garančiškės-Barauskinė</t>
  </si>
  <si>
    <t>Garančiškių k.</t>
  </si>
  <si>
    <t xml:space="preserve">Sankryža su Pajiesio kel.(rajoniniu keliu Nr.1934) prie Pajiesio miško </t>
  </si>
  <si>
    <t>Sankryža su vietinės reikšmės keliais Pajiesys -Grabava g-4 ir Grabava-Bangiškės g-6</t>
  </si>
  <si>
    <t>Vietinės reikšmės viešasis kelias Pajiesys -Grabava (prie Pajiesio miško)</t>
  </si>
  <si>
    <t>Pajiesio k.</t>
  </si>
  <si>
    <t>Vietinės reikšmės viešasis kelias Ilgakiemis -Bagniškė (per Pajiesio mišką)</t>
  </si>
  <si>
    <t>Vietinės reikšmės viešasis kelias Grabava-Bagniškė</t>
  </si>
  <si>
    <t>Sankryža su Jiesios g.(rajoniniu keliu Nr.1934) ir Lazdynų g.</t>
  </si>
  <si>
    <t>Kauno rajono ir Prienų rajono savivaldybių  riba</t>
  </si>
  <si>
    <t>g-7g</t>
  </si>
  <si>
    <t>Pajiesio kel.</t>
  </si>
  <si>
    <t>Sankryža su Prienų g. (krašto keliu Nr.130)</t>
  </si>
  <si>
    <t>Sankryža su rajoniniu keliu Nr.1934</t>
  </si>
  <si>
    <t>Lazdynų g.</t>
  </si>
  <si>
    <t>Vietinės reikšmės viešasis Kalinava- Pajiesio miškas</t>
  </si>
  <si>
    <t>g-8g</t>
  </si>
  <si>
    <t>Pamiškės g.</t>
  </si>
  <si>
    <t xml:space="preserve">Beržų g. </t>
  </si>
  <si>
    <t>Lakūnų g.</t>
  </si>
  <si>
    <t>Žirgyno g.</t>
  </si>
  <si>
    <t>Sankryža su Pajiesio kel.</t>
  </si>
  <si>
    <t>Šlapakšnos g.</t>
  </si>
  <si>
    <t>g-27g</t>
  </si>
  <si>
    <t>Juraitiškės g.</t>
  </si>
  <si>
    <t>Juraitiškės k.</t>
  </si>
  <si>
    <t>Sankryža su krašto keliu Nr.130</t>
  </si>
  <si>
    <t>Sprindiškės g.</t>
  </si>
  <si>
    <t>Sankryža su Juraitiškės g.</t>
  </si>
  <si>
    <t>Pajiesio tvenkinys</t>
  </si>
  <si>
    <t>Sankryža su Jiesios g.(rajoniniu keliu Nr.1934)</t>
  </si>
  <si>
    <t>g-33-1g</t>
  </si>
  <si>
    <t>g-33-2g</t>
  </si>
  <si>
    <t>Sankryža su  Naujakurių g.</t>
  </si>
  <si>
    <t>g-36g</t>
  </si>
  <si>
    <t>Sūduvos g.</t>
  </si>
  <si>
    <t>Sankryža su  Pagirių g.</t>
  </si>
  <si>
    <t>Sankryža su Pagirių g.</t>
  </si>
  <si>
    <t>g-67g</t>
  </si>
  <si>
    <t>Raganų g.</t>
  </si>
  <si>
    <t>Žagrenių g.</t>
  </si>
  <si>
    <t>g-39g</t>
  </si>
  <si>
    <t>g-37g</t>
  </si>
  <si>
    <t>g-35g</t>
  </si>
  <si>
    <t>g-34g</t>
  </si>
  <si>
    <t>Sankryža su Technikos g.</t>
  </si>
  <si>
    <t>g-19g</t>
  </si>
  <si>
    <t>g-32g</t>
  </si>
  <si>
    <t>Sankryža su Pajiesio g.</t>
  </si>
  <si>
    <t>Šlapakšnos up.</t>
  </si>
  <si>
    <t>g-20-1g</t>
  </si>
  <si>
    <t>g-20g</t>
  </si>
  <si>
    <t>Kanalo g.</t>
  </si>
  <si>
    <t>Sankryža su Gervių g.</t>
  </si>
  <si>
    <t>g-9-1g</t>
  </si>
  <si>
    <t>g-9-2g</t>
  </si>
  <si>
    <t>Rašnavos k.</t>
  </si>
  <si>
    <t>Pagirių k., Rašnavos k., Rinkūnų k.</t>
  </si>
  <si>
    <t>g-19-1</t>
  </si>
  <si>
    <t>Ilgakiemio apvažiavimo kelias</t>
  </si>
  <si>
    <t>Sankryža su Gimtinės g.</t>
  </si>
  <si>
    <t>Viržių g.</t>
  </si>
  <si>
    <t>Sankryža su Gluosnių g.</t>
  </si>
  <si>
    <t>Sankryža su Pamiškės g.</t>
  </si>
  <si>
    <t>Privažiuojamas kelias Pagirių k.</t>
  </si>
  <si>
    <t>g-22g</t>
  </si>
  <si>
    <t>g-21g</t>
  </si>
  <si>
    <t>Žolyno g.</t>
  </si>
  <si>
    <t>g-25-1g</t>
  </si>
  <si>
    <t>Beržų g. pradžia</t>
  </si>
  <si>
    <t>g-25-2g</t>
  </si>
  <si>
    <t>Beržų g</t>
  </si>
  <si>
    <t>Žolyno g. pabaiga</t>
  </si>
  <si>
    <t>Sankryža su Žolyno g.</t>
  </si>
  <si>
    <t>Sankryža su Stanaičių kel.</t>
  </si>
  <si>
    <t>Geležinkelio g.</t>
  </si>
  <si>
    <t>Juragių k.</t>
  </si>
  <si>
    <t>Vieversių g.</t>
  </si>
  <si>
    <t>Sankryža su Kauno g.(krašto keliu Nr.230)</t>
  </si>
  <si>
    <t>Via Baltika (magistralinis kelias A5)</t>
  </si>
  <si>
    <t>Sankryža su Gamyklos g.(rajoniniu keliu Nr.1945)</t>
  </si>
  <si>
    <t>Sankryža su Pagirių g. (krašto keliu Nr.139)</t>
  </si>
  <si>
    <t>Aukštažio g</t>
  </si>
  <si>
    <t>Sankryža su Stadiono g. (krašto keliu Nr.139)</t>
  </si>
  <si>
    <t>Bokšto g.</t>
  </si>
  <si>
    <t>g-10g</t>
  </si>
  <si>
    <t>Jiesios g.</t>
  </si>
  <si>
    <t>Rinkūnų k.</t>
  </si>
  <si>
    <t>Sankryža su Jiesios g.</t>
  </si>
  <si>
    <t>g-11g</t>
  </si>
  <si>
    <t>Rusnės g.</t>
  </si>
  <si>
    <t>Ražiškių k.</t>
  </si>
  <si>
    <t>Sankryža su Žemynos g.</t>
  </si>
  <si>
    <t>Sankryža su Ražiškių g.</t>
  </si>
  <si>
    <t>Ajerų g.</t>
  </si>
  <si>
    <t>Privažiuojamas kelias Ražiškių k.</t>
  </si>
  <si>
    <t>Sankryža su Rusnės g.</t>
  </si>
  <si>
    <t>Ražiškių g.</t>
  </si>
  <si>
    <t>Sodininkų bendrijos riba</t>
  </si>
  <si>
    <t>g-12g</t>
  </si>
  <si>
    <t>Žiedlapių g.</t>
  </si>
  <si>
    <t>g-15g</t>
  </si>
  <si>
    <t>Vasario 16-osios g.</t>
  </si>
  <si>
    <t>Teleičių k., Ražiškių k.</t>
  </si>
  <si>
    <t>Ties pastatu Vasario 16-osios g.  Nr.19</t>
  </si>
  <si>
    <t>g-13g</t>
  </si>
  <si>
    <t>Rato  g.</t>
  </si>
  <si>
    <t>Karkazų k.</t>
  </si>
  <si>
    <t>Sankryža su Karkazų g.</t>
  </si>
  <si>
    <t>Sankryža su Titnago g.</t>
  </si>
  <si>
    <t>g-14-1g</t>
  </si>
  <si>
    <t>Ireniškių g.</t>
  </si>
  <si>
    <t>Ireniškių k., Seniavos k.</t>
  </si>
  <si>
    <t>Miestelėnų g. pradžia</t>
  </si>
  <si>
    <t>Miestelėnų g.</t>
  </si>
  <si>
    <t>Seniavos k.</t>
  </si>
  <si>
    <t>Ireniškių g. pabaiga</t>
  </si>
  <si>
    <t>Sankryža su Karkazų g. (rajoniniu keliu Nr. 1935)</t>
  </si>
  <si>
    <t>g-66g</t>
  </si>
  <si>
    <t>Sankryža su Miestelėnų g.</t>
  </si>
  <si>
    <t>Žaros g.</t>
  </si>
  <si>
    <t>Sankryža su K. Aglinsko g.</t>
  </si>
  <si>
    <t>K. Aglinsko g.</t>
  </si>
  <si>
    <t>Budrių g. pabaiga</t>
  </si>
  <si>
    <t>Sankryža su Seniavos g.</t>
  </si>
  <si>
    <t>Žiedų g.</t>
  </si>
  <si>
    <t>Kanų g.</t>
  </si>
  <si>
    <t>Sankryža su Kanų g.</t>
  </si>
  <si>
    <t>Maišiaus g.</t>
  </si>
  <si>
    <t>Garnių g.</t>
  </si>
  <si>
    <t>Amūrų g.</t>
  </si>
  <si>
    <t>Sankryža su Vasario 16-osios g.</t>
  </si>
  <si>
    <t>Sankryža su Uosio g. ir Slėnio g.</t>
  </si>
  <si>
    <t>Sankryža su Amūrų g. ir Slėnio g.</t>
  </si>
  <si>
    <t>Ražiškių k., Jonučių II k.</t>
  </si>
  <si>
    <t>Uosio g.</t>
  </si>
  <si>
    <t>Lašo g.</t>
  </si>
  <si>
    <t>Teleičių k., Jonučių II k.</t>
  </si>
  <si>
    <t>Jonučių II k.</t>
  </si>
  <si>
    <t>Bičių g. pabaiga</t>
  </si>
  <si>
    <t>Bičių g.</t>
  </si>
  <si>
    <t>Ežero g. pradžia</t>
  </si>
  <si>
    <t xml:space="preserve">Gerovės g. </t>
  </si>
  <si>
    <t>Slėnio g. pradžia</t>
  </si>
  <si>
    <t>Gerovės g. pabaiga</t>
  </si>
  <si>
    <t>Sankryža su Uosio g. ir Amūrų g.</t>
  </si>
  <si>
    <t>Privažiuojamas kelias Jonučių II k.</t>
  </si>
  <si>
    <t>Sankryža su Ežero g. ir Bičių g.</t>
  </si>
  <si>
    <t>Jonučių II k., Karkazų k.</t>
  </si>
  <si>
    <t>Ryto g. pradžia</t>
  </si>
  <si>
    <t>Varnėnų g.</t>
  </si>
  <si>
    <t>Vėtrungės g. pabaiga</t>
  </si>
  <si>
    <t>Sankryža su Versmės g. ir Kaštonų g.</t>
  </si>
  <si>
    <t>Šilojaus g.</t>
  </si>
  <si>
    <t>g-57g</t>
  </si>
  <si>
    <t>Teleičių k.</t>
  </si>
  <si>
    <t>Klonio g.</t>
  </si>
  <si>
    <t>g-58g</t>
  </si>
  <si>
    <t>g-59g</t>
  </si>
  <si>
    <t>Privažiuojamas kelias prie daugiabučių Teleičių k.</t>
  </si>
  <si>
    <t>Sankryža su Versmės g. ir Šilojų g.</t>
  </si>
  <si>
    <t>Akmens g.</t>
  </si>
  <si>
    <t>Sankryža su Rato g.</t>
  </si>
  <si>
    <t>Sankryža su Akmens g.</t>
  </si>
  <si>
    <t>Draustinio g.</t>
  </si>
  <si>
    <t>Rato skg.</t>
  </si>
  <si>
    <t>Liepto g.</t>
  </si>
  <si>
    <t>Sankryža su Karkazų g. (rajoniniu keliu Nr.1935)</t>
  </si>
  <si>
    <t>Lietupio g.</t>
  </si>
  <si>
    <t>Sankryža su Aukštupio g.</t>
  </si>
  <si>
    <t>Titnago g.</t>
  </si>
  <si>
    <t>Karkazų k., Seniavos k.</t>
  </si>
  <si>
    <t>Kauno m. ir Kauno r. riba</t>
  </si>
  <si>
    <t>Sankryža su Bugienių aklg.(Kauno m. sav.)</t>
  </si>
  <si>
    <t>Titnago Rato g.</t>
  </si>
  <si>
    <t>3-ojo Forto g.</t>
  </si>
  <si>
    <t>Vėtrų g.</t>
  </si>
  <si>
    <t>Sankryža su 3-ojo Forto g.</t>
  </si>
  <si>
    <t>Sankryža su titnago g.</t>
  </si>
  <si>
    <t>g-63g</t>
  </si>
  <si>
    <t>Sankryža su Teleičių g.</t>
  </si>
  <si>
    <t>Teleičių g.</t>
  </si>
  <si>
    <t>Sankryža su Žilvičių g.</t>
  </si>
  <si>
    <t>Žilvičių g.</t>
  </si>
  <si>
    <t>g-55g</t>
  </si>
  <si>
    <t>g-56g</t>
  </si>
  <si>
    <t>g-60g</t>
  </si>
  <si>
    <t>g-65g</t>
  </si>
  <si>
    <t xml:space="preserve">Ramunių g. </t>
  </si>
  <si>
    <t>Ireniškių k.</t>
  </si>
  <si>
    <t>Rugiagėlių</t>
  </si>
  <si>
    <t xml:space="preserve">Jazminų g. </t>
  </si>
  <si>
    <t>Naugardiškės k., Teleičių k.</t>
  </si>
  <si>
    <t>Sankryža su Garliavos pl. (krašto keliu Nr.130)</t>
  </si>
  <si>
    <t>Lygumų g.</t>
  </si>
  <si>
    <t>Sankryža su Lygumų g.</t>
  </si>
  <si>
    <t>Privažiuojamas kelias Naugardiškės k.</t>
  </si>
  <si>
    <t>Naugardiškės k.</t>
  </si>
  <si>
    <t>Sankryža su Narsiečių g.</t>
  </si>
  <si>
    <t>Narsiečių g.</t>
  </si>
  <si>
    <t>Naugardiškės k., Teleičių k., Seniavos k.</t>
  </si>
  <si>
    <t>Sankryža su Ireniškių g.</t>
  </si>
  <si>
    <t>g-46g</t>
  </si>
  <si>
    <t>g-53g</t>
  </si>
  <si>
    <t>g-49g</t>
  </si>
  <si>
    <t>Medžiotojų g.</t>
  </si>
  <si>
    <t>g-50g</t>
  </si>
  <si>
    <t>Naugardiškės k., Teleičių k., Ireniškių k.</t>
  </si>
  <si>
    <t>Briedžių g.</t>
  </si>
  <si>
    <t>g-61g</t>
  </si>
  <si>
    <t>Tremtinių g.</t>
  </si>
  <si>
    <t>Sankryža su Briedžių g.</t>
  </si>
  <si>
    <t>g-62g</t>
  </si>
  <si>
    <t>Sankryža su Tremtinių g.</t>
  </si>
  <si>
    <t>g-51g</t>
  </si>
  <si>
    <t>Sąnašos g.</t>
  </si>
  <si>
    <t>g-52g</t>
  </si>
  <si>
    <t>Kumės g.</t>
  </si>
  <si>
    <t>Pramonės g.</t>
  </si>
  <si>
    <t>g-23g</t>
  </si>
  <si>
    <t>Sankryža su Gėlių g.</t>
  </si>
  <si>
    <t>Privažiuojamas kelias Stanaičių k.</t>
  </si>
  <si>
    <t>g-28g</t>
  </si>
  <si>
    <t>g-24g</t>
  </si>
  <si>
    <t>g-17g</t>
  </si>
  <si>
    <t>g-29g</t>
  </si>
  <si>
    <t>Vietinės reikšmės viešasis Stanaičiai-Tvarkiškiai</t>
  </si>
  <si>
    <t>Sankryža su Kriaušių g.</t>
  </si>
  <si>
    <t>Vakarinė g.</t>
  </si>
  <si>
    <t>Juragių k., Stanaičių k.</t>
  </si>
  <si>
    <t>g-40g</t>
  </si>
  <si>
    <t>Sodininkų g.</t>
  </si>
  <si>
    <t>g-47g</t>
  </si>
  <si>
    <t>Sankryža su Sodininkų g.</t>
  </si>
  <si>
    <t>g-43g</t>
  </si>
  <si>
    <t>Sankryža su Tuopų g.</t>
  </si>
  <si>
    <t>g-42g</t>
  </si>
  <si>
    <t>g-41g</t>
  </si>
  <si>
    <t>Virbališkių  g. (lygiagrečiai rajoninio kelio Nr.1932)</t>
  </si>
  <si>
    <t>Sankryža su Žalgirio g.</t>
  </si>
  <si>
    <t>g-44g</t>
  </si>
  <si>
    <t>Tuopų g.</t>
  </si>
  <si>
    <t>g-45g</t>
  </si>
  <si>
    <t>Sankryža su Piliakalnio g. ir Vėdrynų g.</t>
  </si>
  <si>
    <t>Vietinės reikšmės viešasis Juragių k.</t>
  </si>
  <si>
    <t>Juragių k., Tvarkiškių k.</t>
  </si>
  <si>
    <t>Sankryža su Ūkininkų g.</t>
  </si>
  <si>
    <t xml:space="preserve">Kriaušių g. </t>
  </si>
  <si>
    <t>Tvarkiškių k.</t>
  </si>
  <si>
    <t>Sankryža su Vėdrynų g.</t>
  </si>
  <si>
    <t>Kauno r. ir Prienų r. riba</t>
  </si>
  <si>
    <t>g-16g</t>
  </si>
  <si>
    <t>Sankryža su Piliakalnio g. ir Ūkininkų g.</t>
  </si>
  <si>
    <t>Vėdrynų g.</t>
  </si>
  <si>
    <t>Sankryža su Ūkininkų g. ir Vėdrynų g.</t>
  </si>
  <si>
    <t>Ilgoji g.</t>
  </si>
  <si>
    <t>g-30g</t>
  </si>
  <si>
    <t>Alšėnų ir Garliavos apylinių seniūnijų riba</t>
  </si>
  <si>
    <t>g-148</t>
  </si>
  <si>
    <t>g-149</t>
  </si>
  <si>
    <t>g-150</t>
  </si>
  <si>
    <t>g-151</t>
  </si>
  <si>
    <t>g-152</t>
  </si>
  <si>
    <t>g-153</t>
  </si>
  <si>
    <t>g-154</t>
  </si>
  <si>
    <t>g-155</t>
  </si>
  <si>
    <t>g-156</t>
  </si>
  <si>
    <t>g-157</t>
  </si>
  <si>
    <t>g-158</t>
  </si>
  <si>
    <t>g-160</t>
  </si>
  <si>
    <t>g-161</t>
  </si>
  <si>
    <t>g-162</t>
  </si>
  <si>
    <t>g-163</t>
  </si>
  <si>
    <t>g-165</t>
  </si>
  <si>
    <t>g-167</t>
  </si>
  <si>
    <t>g-168</t>
  </si>
  <si>
    <t>g-169</t>
  </si>
  <si>
    <t>g-170</t>
  </si>
  <si>
    <t>g-171</t>
  </si>
  <si>
    <t>g-172</t>
  </si>
  <si>
    <t>g-173</t>
  </si>
  <si>
    <t>g-174</t>
  </si>
  <si>
    <t>g-175</t>
  </si>
  <si>
    <t>g-176</t>
  </si>
  <si>
    <t>g-177</t>
  </si>
  <si>
    <t>g-178</t>
  </si>
  <si>
    <t>g-179</t>
  </si>
  <si>
    <t>g-180</t>
  </si>
  <si>
    <t>g-181</t>
  </si>
  <si>
    <t>g-182</t>
  </si>
  <si>
    <t>g-183</t>
  </si>
  <si>
    <t>g-68g</t>
  </si>
  <si>
    <t>g-69g</t>
  </si>
  <si>
    <t>g-70g</t>
  </si>
  <si>
    <t>g-71g</t>
  </si>
  <si>
    <t>g-72g</t>
  </si>
  <si>
    <t>g-73g</t>
  </si>
  <si>
    <t>g-74g</t>
  </si>
  <si>
    <t>g-75g</t>
  </si>
  <si>
    <t>g-76g</t>
  </si>
  <si>
    <t>g-78g</t>
  </si>
  <si>
    <t>g-79g</t>
  </si>
  <si>
    <t>g-80g</t>
  </si>
  <si>
    <t>g-81g</t>
  </si>
  <si>
    <t>g-82g</t>
  </si>
  <si>
    <t>g-83g</t>
  </si>
  <si>
    <t>g-84g</t>
  </si>
  <si>
    <t>g-86g</t>
  </si>
  <si>
    <t>g-87g</t>
  </si>
  <si>
    <t>g-88g</t>
  </si>
  <si>
    <t>g-89g</t>
  </si>
  <si>
    <t>g-90g</t>
  </si>
  <si>
    <t>g-91g</t>
  </si>
  <si>
    <t>g-93g</t>
  </si>
  <si>
    <t>g-94g</t>
  </si>
  <si>
    <t>g-95g</t>
  </si>
  <si>
    <t>g-96g</t>
  </si>
  <si>
    <t>g-97g</t>
  </si>
  <si>
    <t>g-98g</t>
  </si>
  <si>
    <t>g-105g</t>
  </si>
  <si>
    <t>g-106g</t>
  </si>
  <si>
    <t>g-107g</t>
  </si>
  <si>
    <t>g-108g</t>
  </si>
  <si>
    <t>g-109g</t>
  </si>
  <si>
    <t>g-110g</t>
  </si>
  <si>
    <t>g-112g</t>
  </si>
  <si>
    <t>g-113g</t>
  </si>
  <si>
    <t>g-114g</t>
  </si>
  <si>
    <t>g-115g</t>
  </si>
  <si>
    <t>g-116g</t>
  </si>
  <si>
    <t>g-117g</t>
  </si>
  <si>
    <t>g-119g</t>
  </si>
  <si>
    <t>g-120g</t>
  </si>
  <si>
    <t>g-121g</t>
  </si>
  <si>
    <t>g-122g</t>
  </si>
  <si>
    <t>g-123g</t>
  </si>
  <si>
    <t>g-124g</t>
  </si>
  <si>
    <t>g-125g</t>
  </si>
  <si>
    <t>g-126g</t>
  </si>
  <si>
    <t>g-127g</t>
  </si>
  <si>
    <t>g-128g</t>
  </si>
  <si>
    <t>g-129g</t>
  </si>
  <si>
    <t>g-130g</t>
  </si>
  <si>
    <t>g-131g</t>
  </si>
  <si>
    <t>g-132g</t>
  </si>
  <si>
    <t>g-133g</t>
  </si>
  <si>
    <t>g-134g</t>
  </si>
  <si>
    <t>g-135g</t>
  </si>
  <si>
    <t>g-136g</t>
  </si>
  <si>
    <t>g-138g</t>
  </si>
  <si>
    <t>g-139g</t>
  </si>
  <si>
    <t>g-140g</t>
  </si>
  <si>
    <t>g-142g</t>
  </si>
  <si>
    <t>g-143g</t>
  </si>
  <si>
    <t>g-144g</t>
  </si>
  <si>
    <t>g-146g</t>
  </si>
  <si>
    <t>g-147g</t>
  </si>
  <si>
    <t>654 kv. m</t>
  </si>
  <si>
    <t>g-1a</t>
  </si>
  <si>
    <t xml:space="preserve">Aikštelė prie pastato Pajiesio g. Nr. 1 </t>
  </si>
  <si>
    <t>Garliavos seniūnija</t>
  </si>
  <si>
    <t>Aukštoji g.</t>
  </si>
  <si>
    <t>Ateities g.</t>
  </si>
  <si>
    <t>Algirdo g.</t>
  </si>
  <si>
    <t>Atžalyno g.</t>
  </si>
  <si>
    <t>Budrių g.</t>
  </si>
  <si>
    <t>Bažnyčios g.</t>
  </si>
  <si>
    <t>J. Basanavičiaus g.</t>
  </si>
  <si>
    <t>Dariaus ir Girėno g.</t>
  </si>
  <si>
    <t>K. Donelaičio g.</t>
  </si>
  <si>
    <t>J. Gabrio g</t>
  </si>
  <si>
    <t>V. Godliausko g.</t>
  </si>
  <si>
    <t>Kęstučio g.</t>
  </si>
  <si>
    <t>V. Kudirkos g.</t>
  </si>
  <si>
    <t>S. Lozoraičio g.</t>
  </si>
  <si>
    <t>J. Lukšos g. šaligatviai</t>
  </si>
  <si>
    <t>Maironio g.</t>
  </si>
  <si>
    <t>Milžinų g.</t>
  </si>
  <si>
    <t>R. Mizaros g.</t>
  </si>
  <si>
    <t>V. Montvilos g.</t>
  </si>
  <si>
    <t>Melioratorių g.</t>
  </si>
  <si>
    <t>Pažėrų g.</t>
  </si>
  <si>
    <t>Pažangos g.</t>
  </si>
  <si>
    <t>Rūtų g.</t>
  </si>
  <si>
    <t>Sporto g.</t>
  </si>
  <si>
    <t>J. Šimkaus g.</t>
  </si>
  <si>
    <t>R. Šliūpo g.</t>
  </si>
  <si>
    <t>Tautos g.</t>
  </si>
  <si>
    <t>P. Vaičaičio g.</t>
  </si>
  <si>
    <t>T. Vaižganto g.</t>
  </si>
  <si>
    <t>Vaisių g.</t>
  </si>
  <si>
    <t>M. Valančiaus g.</t>
  </si>
  <si>
    <t>gm-1g</t>
  </si>
  <si>
    <t>gm-2g</t>
  </si>
  <si>
    <t>gm-3g</t>
  </si>
  <si>
    <t>gm-4g</t>
  </si>
  <si>
    <t>gm-5g</t>
  </si>
  <si>
    <t>gm-6g</t>
  </si>
  <si>
    <t>gm-7g</t>
  </si>
  <si>
    <t>gm-8g</t>
  </si>
  <si>
    <t>gm-9g</t>
  </si>
  <si>
    <t>gm-10g</t>
  </si>
  <si>
    <t>gm-11g</t>
  </si>
  <si>
    <t>gm-12g</t>
  </si>
  <si>
    <t>gm-13g</t>
  </si>
  <si>
    <t>gm-14g</t>
  </si>
  <si>
    <t>gm-15g</t>
  </si>
  <si>
    <t>gm-16g</t>
  </si>
  <si>
    <t>gm-17g</t>
  </si>
  <si>
    <t>gm-18g</t>
  </si>
  <si>
    <t>gm-19g</t>
  </si>
  <si>
    <t>gm-20g</t>
  </si>
  <si>
    <t>gm-21g</t>
  </si>
  <si>
    <t>gm-22g</t>
  </si>
  <si>
    <t>gm-23g</t>
  </si>
  <si>
    <t>gm-24g</t>
  </si>
  <si>
    <t>gm-25g</t>
  </si>
  <si>
    <t>gm-26g</t>
  </si>
  <si>
    <t>gm-27g</t>
  </si>
  <si>
    <t>gm-28g</t>
  </si>
  <si>
    <t>gm-29g</t>
  </si>
  <si>
    <t>gm-30g</t>
  </si>
  <si>
    <t>gm-31g</t>
  </si>
  <si>
    <t>gm-32g</t>
  </si>
  <si>
    <t>gm-33g</t>
  </si>
  <si>
    <t>gm-34g</t>
  </si>
  <si>
    <t>gm-36g</t>
  </si>
  <si>
    <t>gm-37g</t>
  </si>
  <si>
    <t>gm-39g</t>
  </si>
  <si>
    <t>gm-41g</t>
  </si>
  <si>
    <t>gm-42g</t>
  </si>
  <si>
    <t>gm-43g</t>
  </si>
  <si>
    <t>gm-44g</t>
  </si>
  <si>
    <t>gm-45g</t>
  </si>
  <si>
    <t>gm-46g</t>
  </si>
  <si>
    <t>gm-47g</t>
  </si>
  <si>
    <t>gm-47-1</t>
  </si>
  <si>
    <t>gm-47-2</t>
  </si>
  <si>
    <t>gm-47-3</t>
  </si>
  <si>
    <t>gm-49g</t>
  </si>
  <si>
    <t>gm-50g</t>
  </si>
  <si>
    <t>gm-51g</t>
  </si>
  <si>
    <t>gm-52g</t>
  </si>
  <si>
    <t>gm-53g</t>
  </si>
  <si>
    <t>gm-55g</t>
  </si>
  <si>
    <t>gm-58g</t>
  </si>
  <si>
    <t>gm-60g</t>
  </si>
  <si>
    <t>gm-61g</t>
  </si>
  <si>
    <t>gm-62g</t>
  </si>
  <si>
    <t>gm-63g</t>
  </si>
  <si>
    <t>gm-64g</t>
  </si>
  <si>
    <t>gm-65g</t>
  </si>
  <si>
    <t>gm-66g</t>
  </si>
  <si>
    <t>gm-67g</t>
  </si>
  <si>
    <t>gm-68g</t>
  </si>
  <si>
    <t>gm-69g</t>
  </si>
  <si>
    <t>gm-70g</t>
  </si>
  <si>
    <t>gm-71g</t>
  </si>
  <si>
    <t>gm-72g</t>
  </si>
  <si>
    <t>gm-73g</t>
  </si>
  <si>
    <t>gm-74g</t>
  </si>
  <si>
    <t>gm-76g</t>
  </si>
  <si>
    <t>gm-77g</t>
  </si>
  <si>
    <t>gm-78g</t>
  </si>
  <si>
    <t>gm-79g</t>
  </si>
  <si>
    <t>gm-80g</t>
  </si>
  <si>
    <t>Garliavos m.</t>
  </si>
  <si>
    <t>sankryža su Lazdynų g.</t>
  </si>
  <si>
    <t>Sankryža su Žaros g.</t>
  </si>
  <si>
    <t>Sankryža su Rūtų g.</t>
  </si>
  <si>
    <t>Sankryža su J. Basanavičiaus g.</t>
  </si>
  <si>
    <t>Sankryža su J. Biliūno g.</t>
  </si>
  <si>
    <t>Sankryža su V. Montvilos g.</t>
  </si>
  <si>
    <t>Sankryža su Vytauto g. (krašto keliu Nr. 130)</t>
  </si>
  <si>
    <t xml:space="preserve">Sankryža su Statybininkų g. </t>
  </si>
  <si>
    <t>Sankryža su Pažangos g.</t>
  </si>
  <si>
    <t>Sankryža su Budrių g. ir Lauko g.</t>
  </si>
  <si>
    <t>Sankryža su J. Gabrio g.</t>
  </si>
  <si>
    <t>Sankryža su Vaižganto g.</t>
  </si>
  <si>
    <t>Sankryža su Pažėrų g.</t>
  </si>
  <si>
    <t>Sankryža su Statybininkų g.</t>
  </si>
  <si>
    <t>Sankryža su Vakarine g.</t>
  </si>
  <si>
    <t>Sankryža su Lazdynų g.</t>
  </si>
  <si>
    <t>Darbininkų skg.</t>
  </si>
  <si>
    <t>J. Biliūno skg.</t>
  </si>
  <si>
    <t>Sankryža su Ateities g.</t>
  </si>
  <si>
    <t>Sankryža su Upelio g.</t>
  </si>
  <si>
    <t>Sankryža su Marijampolės g.</t>
  </si>
  <si>
    <t>Sankryža su vietinės reikšmės keliu Ilgakiemis- Bagngiškė g-154</t>
  </si>
  <si>
    <t>Sankryža su V. Kudirkos g.</t>
  </si>
  <si>
    <t>Sankryža su Žaliosios g.</t>
  </si>
  <si>
    <t>Sankryža su Melioratorių g.</t>
  </si>
  <si>
    <t>Sankryža su Marijampolės g. (krašto keliu Nr. 130)</t>
  </si>
  <si>
    <t>Sankryža su Sodų g. ir J.  Šimkaus g.</t>
  </si>
  <si>
    <t>Sankryža su K. Donelaičio g.</t>
  </si>
  <si>
    <t>Sankryža su Budrių g.</t>
  </si>
  <si>
    <t>Sankryža su Pakraščio g.</t>
  </si>
  <si>
    <t>Sankryža su Pažėrų g. ir J. Basanavičiaus g.</t>
  </si>
  <si>
    <t xml:space="preserve">Sankryža su Ateities g. </t>
  </si>
  <si>
    <t>Sankryža su Vakarinės g.</t>
  </si>
  <si>
    <t>Ties Vasario 16-osios g. Nr.19</t>
  </si>
  <si>
    <t>Sklypo unikalus Nr.5223-0011-0043 riba</t>
  </si>
  <si>
    <t>gm-37-1</t>
  </si>
  <si>
    <t>gm-37-2</t>
  </si>
  <si>
    <t>gm-37-3</t>
  </si>
  <si>
    <t>Sankryža su S. Lozoraičio g.</t>
  </si>
  <si>
    <t>gm-40</t>
  </si>
  <si>
    <t>Stadiono g. šaligatviai</t>
  </si>
  <si>
    <t>Pėsčiųjų takų, dviračių takų ir šaligatvių</t>
  </si>
  <si>
    <t>gm-1p</t>
  </si>
  <si>
    <t>gm-2p</t>
  </si>
  <si>
    <t>gm-3p</t>
  </si>
  <si>
    <t>2755 kv. m</t>
  </si>
  <si>
    <t>9081 kv. m</t>
  </si>
  <si>
    <t xml:space="preserve">Garliavos m. </t>
  </si>
  <si>
    <t>gm-1l</t>
  </si>
  <si>
    <t>Kačerginės seniūnija</t>
  </si>
  <si>
    <t>kc-12</t>
  </si>
  <si>
    <t>kc-18</t>
  </si>
  <si>
    <t>kc-19</t>
  </si>
  <si>
    <t>kc-20</t>
  </si>
  <si>
    <t>kc-1g</t>
  </si>
  <si>
    <t>kc-2g</t>
  </si>
  <si>
    <t>kc-3g</t>
  </si>
  <si>
    <t>kc-4g</t>
  </si>
  <si>
    <t>kc-5g</t>
  </si>
  <si>
    <t>kc-6g</t>
  </si>
  <si>
    <t>kc-8g</t>
  </si>
  <si>
    <t>kc-9g</t>
  </si>
  <si>
    <t>kc-10g</t>
  </si>
  <si>
    <t>kc-11g</t>
  </si>
  <si>
    <t>kc-12g</t>
  </si>
  <si>
    <t>kc-13g</t>
  </si>
  <si>
    <t>kc-14g</t>
  </si>
  <si>
    <t>kc-15g</t>
  </si>
  <si>
    <t>kc-16g</t>
  </si>
  <si>
    <t>kc-17g</t>
  </si>
  <si>
    <t>Kačerginės mstl.</t>
  </si>
  <si>
    <t>J. Zikaro g</t>
  </si>
  <si>
    <t>P. Mašioto g.</t>
  </si>
  <si>
    <t>V. Mykolaičio -Putino g.</t>
  </si>
  <si>
    <t>Vijoklių g.</t>
  </si>
  <si>
    <t>Sankryža su J. Zikaro g.</t>
  </si>
  <si>
    <t>Kačerginės ir Ringaudų seniūnijų riba</t>
  </si>
  <si>
    <t>Sankryža su J. Janonio g. atšaka</t>
  </si>
  <si>
    <t>Sankryža su Šaltinio g. (rajoniniu keliu Nr.1908)</t>
  </si>
  <si>
    <t>Sankryža su J. Zikaro g. ir V. Mykolaičio -Purino g.</t>
  </si>
  <si>
    <t>V. Mykolaičio -Purino g. pabaiga</t>
  </si>
  <si>
    <t>Palankių g.</t>
  </si>
  <si>
    <t xml:space="preserve"> J. Janonio g. atšakos pabaiga</t>
  </si>
  <si>
    <t>Žvejų g. pradžia</t>
  </si>
  <si>
    <t>Ganyklų g.</t>
  </si>
  <si>
    <t>Sankryža su J. Janonio g., Nemuno g ir J. Zikaro g.</t>
  </si>
  <si>
    <t>Sankryža su J. Janonio g., Kranto g. ir J. Zikaro g.</t>
  </si>
  <si>
    <t>Sankryža su J. Janonio g., Kranto g. ir Nemuno g.</t>
  </si>
  <si>
    <t>Sankryža su Palankių g.</t>
  </si>
  <si>
    <t>Vietinės reikšmės viešasis kelias Kačerginės mstl. per mišką</t>
  </si>
  <si>
    <t>Sankryža su Vijoklių g.</t>
  </si>
  <si>
    <t>kc-1a</t>
  </si>
  <si>
    <t>580 kv. m</t>
  </si>
  <si>
    <t>Automobilių stovėjimo aikštelė parke</t>
  </si>
  <si>
    <t>kc-1pr</t>
  </si>
  <si>
    <t>kc-2pr</t>
  </si>
  <si>
    <t>Prieplauka</t>
  </si>
  <si>
    <t>Prieplaukos ir susiję statiniai</t>
  </si>
  <si>
    <t xml:space="preserve">Iš viso su prieplauka susijusių statinių  </t>
  </si>
  <si>
    <t>Karmėlavos seniūnija</t>
  </si>
  <si>
    <t>Karmėlavos II k.</t>
  </si>
  <si>
    <t>Panerio g.</t>
  </si>
  <si>
    <t xml:space="preserve">Pilies g. </t>
  </si>
  <si>
    <t>Pylimo g.</t>
  </si>
  <si>
    <t>Akloji g,</t>
  </si>
  <si>
    <t>Karmėlavos mstl.</t>
  </si>
  <si>
    <t>B. Buračo takas</t>
  </si>
  <si>
    <t>Jazminų g.</t>
  </si>
  <si>
    <t>Baldininkų g.</t>
  </si>
  <si>
    <t>Ramučių k.</t>
  </si>
  <si>
    <t>Ąžuolų 1-as takas</t>
  </si>
  <si>
    <t>Ąžuolų 2-as takas</t>
  </si>
  <si>
    <t>Biruliškių g.</t>
  </si>
  <si>
    <t>Dainavos g.</t>
  </si>
  <si>
    <t>Gėlių 1-as takas</t>
  </si>
  <si>
    <t>Gėlių 2-as takas</t>
  </si>
  <si>
    <t>K. Bielinio g.</t>
  </si>
  <si>
    <t>Zversos g.</t>
  </si>
  <si>
    <t>Gubojų g.</t>
  </si>
  <si>
    <t>Nerėpų k., Margavos k.</t>
  </si>
  <si>
    <t>Dviratininkų g.</t>
  </si>
  <si>
    <t>Nerėpų k.</t>
  </si>
  <si>
    <t>Paupio g.</t>
  </si>
  <si>
    <t>Vaistariškių k.</t>
  </si>
  <si>
    <t>Politechnikos g.</t>
  </si>
  <si>
    <t>Naujasodžio k.</t>
  </si>
  <si>
    <t>Pelenių k.</t>
  </si>
  <si>
    <t>Pelenių g.</t>
  </si>
  <si>
    <t>Pelenių k., Margavos k.</t>
  </si>
  <si>
    <t>Vieškelio g.</t>
  </si>
  <si>
    <t>Rykštynės k.</t>
  </si>
  <si>
    <t>Rykštynės k., Kaukazo k.</t>
  </si>
  <si>
    <t>Margavos k.</t>
  </si>
  <si>
    <t>Veterinarų g.</t>
  </si>
  <si>
    <t>Biruliškių k.</t>
  </si>
  <si>
    <t>Erdvės g.</t>
  </si>
  <si>
    <t>Debesų g.</t>
  </si>
  <si>
    <t>Kankorėžių g.</t>
  </si>
  <si>
    <t>Kaukazo k.</t>
  </si>
  <si>
    <t>Giraitės g.</t>
  </si>
  <si>
    <t>Pilėnų g.</t>
  </si>
  <si>
    <t>Kalnelių g.</t>
  </si>
  <si>
    <t>Narėpų k.</t>
  </si>
  <si>
    <t>Kanalų g.</t>
  </si>
  <si>
    <t>Miškininkų g.</t>
  </si>
  <si>
    <t>Narėpų g.</t>
  </si>
  <si>
    <t>Vidurio g.</t>
  </si>
  <si>
    <t>Kelininkų g.</t>
  </si>
  <si>
    <t>Sergeičikų I k.</t>
  </si>
  <si>
    <t>Sergeičikų II k.</t>
  </si>
  <si>
    <t>Uosių g.</t>
  </si>
  <si>
    <t>Terminalo g.</t>
  </si>
  <si>
    <t>Martinavos k.</t>
  </si>
  <si>
    <t>Paukštyno g.</t>
  </si>
  <si>
    <t>Bitininkų g.</t>
  </si>
  <si>
    <t>Verbų g.</t>
  </si>
  <si>
    <t>Šilojų g.</t>
  </si>
  <si>
    <t>Sankryža su Pylimo g.</t>
  </si>
  <si>
    <t>Sankryža su Pilies g.</t>
  </si>
  <si>
    <t>Sankryža su Draugystės g.</t>
  </si>
  <si>
    <t>Sankryža su Piliakalnio g.</t>
  </si>
  <si>
    <t>Sankryža su Rasos g. (rajoniniu kelias Nr. 1930)</t>
  </si>
  <si>
    <t>Sankryža su Vilniaus g. (magistraliniu keliu A6)</t>
  </si>
  <si>
    <t>Vaisių g. pabaiga</t>
  </si>
  <si>
    <t>Sankryža su Kęstučio g.</t>
  </si>
  <si>
    <t>Sankryža su Oro uosto g.</t>
  </si>
  <si>
    <t>Jazminų g. pabaiga</t>
  </si>
  <si>
    <t>Sankryža su Jazminų g. ir Vaisių g.</t>
  </si>
  <si>
    <t>Sankryža su K. Bielinio g.</t>
  </si>
  <si>
    <t>Sankryža su Ąžuolų g.</t>
  </si>
  <si>
    <t>Sankryža su Centrine g. (rajoniniu keliu Nr.1919)</t>
  </si>
  <si>
    <t>Sankryža su Zversos g.</t>
  </si>
  <si>
    <t>Sankryža su Centrine g. ir S. Žukausko g. (rajoniniu keliu Nr.191)</t>
  </si>
  <si>
    <t>Sankryža su Arimų g. ir Veterinarų g</t>
  </si>
  <si>
    <t>Sankryža su Plento g.</t>
  </si>
  <si>
    <t>Ties sklypo unikalus  Nr.4400-0362-3729 riba</t>
  </si>
  <si>
    <t>Sankryža su Dainavos g.</t>
  </si>
  <si>
    <t>Tujų g. pabaiga</t>
  </si>
  <si>
    <t>Sankryža su Centrine g. (rajoniniu keliu Nr.1919) ir sankryža su K. Bielinio g.</t>
  </si>
  <si>
    <t>Gluosnių g. pabaiga</t>
  </si>
  <si>
    <t>Sankryža su Dviratininkų g.</t>
  </si>
  <si>
    <t>Sankryža su Plento g. (magistraliniu keliu A6)</t>
  </si>
  <si>
    <t>Sankryža su Kalnelių g.</t>
  </si>
  <si>
    <t>Sankryža su Garažų g.</t>
  </si>
  <si>
    <t>Paupio g. pradžia</t>
  </si>
  <si>
    <t>Sankryža su Žirgyno g.</t>
  </si>
  <si>
    <t>Sankryža su Verbų g.</t>
  </si>
  <si>
    <t>Sankryža su Rasos g. ir Tylos g.</t>
  </si>
  <si>
    <t>Vieškelio g.  pabaiga</t>
  </si>
  <si>
    <t>Pamiškės g. pabaiga</t>
  </si>
  <si>
    <t>Sankryža su Davalgonių g. (rajoniniu keliu Nr.1918)</t>
  </si>
  <si>
    <t>Tylos g. pradžia</t>
  </si>
  <si>
    <t>Sankryža su Arimų g. ir K. Bielinio g.</t>
  </si>
  <si>
    <t>Sankryža su S. Žukausko g. (rajoniniu keliu Nr. 1919)</t>
  </si>
  <si>
    <t>Sankryža su Erdvės g.</t>
  </si>
  <si>
    <t>Sankryža su Parko g. ir Ąžuolų 1-uoju tak.</t>
  </si>
  <si>
    <t>Vietinės reikšmės viešasis kelias Karmėlavos mstl.</t>
  </si>
  <si>
    <t>Sankryža su Bajorų g.</t>
  </si>
  <si>
    <t>Sankryža su Užtvankos g.</t>
  </si>
  <si>
    <t>kr-8-1</t>
  </si>
  <si>
    <t>kr-8g</t>
  </si>
  <si>
    <t>kr-71-3g</t>
  </si>
  <si>
    <t>kr-71-2g</t>
  </si>
  <si>
    <t>kr-71g</t>
  </si>
  <si>
    <t>kr-70g</t>
  </si>
  <si>
    <t>kr-69g</t>
  </si>
  <si>
    <t>kr-65-1g</t>
  </si>
  <si>
    <t>kr-65g</t>
  </si>
  <si>
    <t>kr-64g</t>
  </si>
  <si>
    <t>kr-61g</t>
  </si>
  <si>
    <t>kr-60g</t>
  </si>
  <si>
    <t>kr-59g</t>
  </si>
  <si>
    <t>kr-56g</t>
  </si>
  <si>
    <t>kr-55g</t>
  </si>
  <si>
    <t>kr-75</t>
  </si>
  <si>
    <t>kr-1g</t>
  </si>
  <si>
    <t>kr-2g</t>
  </si>
  <si>
    <t>kr-3g</t>
  </si>
  <si>
    <t>kr-4g</t>
  </si>
  <si>
    <t>kr-5g</t>
  </si>
  <si>
    <t>kr-6g</t>
  </si>
  <si>
    <t>kr-7g</t>
  </si>
  <si>
    <t>kr-10g</t>
  </si>
  <si>
    <t>kr-11g</t>
  </si>
  <si>
    <t>kr-12g</t>
  </si>
  <si>
    <t>kr-13g</t>
  </si>
  <si>
    <t>kr-14g</t>
  </si>
  <si>
    <t>kr-15g</t>
  </si>
  <si>
    <t>kr-16g</t>
  </si>
  <si>
    <t>kr-17g</t>
  </si>
  <si>
    <t>kr-19g</t>
  </si>
  <si>
    <t>kr-20g</t>
  </si>
  <si>
    <t>kr-21g</t>
  </si>
  <si>
    <t>kr-22g</t>
  </si>
  <si>
    <t>kr-23g</t>
  </si>
  <si>
    <t>kr-24g</t>
  </si>
  <si>
    <t>kr-26g</t>
  </si>
  <si>
    <t>kr-27g</t>
  </si>
  <si>
    <t>kr-28g</t>
  </si>
  <si>
    <t>kr-29g</t>
  </si>
  <si>
    <t>kr-30g</t>
  </si>
  <si>
    <t>kr-31g</t>
  </si>
  <si>
    <t>kr-32g</t>
  </si>
  <si>
    <t>kr-33g</t>
  </si>
  <si>
    <t>kr-34g</t>
  </si>
  <si>
    <t>kr-36g</t>
  </si>
  <si>
    <t>kr-37g</t>
  </si>
  <si>
    <t>kr-38g</t>
  </si>
  <si>
    <t>kr-39g</t>
  </si>
  <si>
    <t>kr-40g</t>
  </si>
  <si>
    <t>kr-41g</t>
  </si>
  <si>
    <t>kr-42g</t>
  </si>
  <si>
    <t>kr-43g</t>
  </si>
  <si>
    <t>kr-44g</t>
  </si>
  <si>
    <t>kr-44-2g</t>
  </si>
  <si>
    <t>kr-46g</t>
  </si>
  <si>
    <t>kr-47g</t>
  </si>
  <si>
    <t>kr-48g</t>
  </si>
  <si>
    <t>kr-49g</t>
  </si>
  <si>
    <t>kr-50g</t>
  </si>
  <si>
    <t>kr-51g</t>
  </si>
  <si>
    <t>kr-52g</t>
  </si>
  <si>
    <t>kr-75g</t>
  </si>
  <si>
    <t>kr-77g</t>
  </si>
  <si>
    <t>kr-78g</t>
  </si>
  <si>
    <t>kr-81g</t>
  </si>
  <si>
    <t>kr-83g</t>
  </si>
  <si>
    <t>kr-86g</t>
  </si>
  <si>
    <t>kr-87g</t>
  </si>
  <si>
    <t>kr-90g</t>
  </si>
  <si>
    <t>kr-91g</t>
  </si>
  <si>
    <t>Sankryža su Gubojų g.</t>
  </si>
  <si>
    <t>Sankryža su Kankorėžių g.</t>
  </si>
  <si>
    <t>Pilies g. pabaiga</t>
  </si>
  <si>
    <t>Sklypo unikalus Nr. riba</t>
  </si>
  <si>
    <t>kr-93g</t>
  </si>
  <si>
    <t>kr-94g</t>
  </si>
  <si>
    <t>kr-95g</t>
  </si>
  <si>
    <t>kr-97g</t>
  </si>
  <si>
    <t>kr-98g</t>
  </si>
  <si>
    <t>kr-100g</t>
  </si>
  <si>
    <t>kr-103g</t>
  </si>
  <si>
    <t>kr-104g</t>
  </si>
  <si>
    <t>kr-105g</t>
  </si>
  <si>
    <t>kr-106g</t>
  </si>
  <si>
    <t>kr-112g</t>
  </si>
  <si>
    <t>kr-113g</t>
  </si>
  <si>
    <t>kr-115g</t>
  </si>
  <si>
    <t>kr-116g</t>
  </si>
  <si>
    <t>kr-118g</t>
  </si>
  <si>
    <t>kr-119g</t>
  </si>
  <si>
    <t>Sankryža su Upės g.</t>
  </si>
  <si>
    <t>Tylos g. atšakos pabaiga</t>
  </si>
  <si>
    <t>Sankryža su Veterinarų g.</t>
  </si>
  <si>
    <t>Pastotės g.</t>
  </si>
  <si>
    <t>Sankryža su Sergeičikų g. (rajoniniu keliu Nr.1918)</t>
  </si>
  <si>
    <t>kr-125g</t>
  </si>
  <si>
    <t>kr-130g</t>
  </si>
  <si>
    <t>kr-131g</t>
  </si>
  <si>
    <t>kr-132g</t>
  </si>
  <si>
    <t>kr-133g</t>
  </si>
  <si>
    <t>kr-135g</t>
  </si>
  <si>
    <t>kr-136g</t>
  </si>
  <si>
    <t>kr-137g</t>
  </si>
  <si>
    <t>kr-139g</t>
  </si>
  <si>
    <t>kr-140g</t>
  </si>
  <si>
    <t>Sankryža su Baldininkų g.</t>
  </si>
  <si>
    <t>Sankryža su Debesų g.</t>
  </si>
  <si>
    <t>Sankryža su Pelenių g.</t>
  </si>
  <si>
    <t>Vietinės reikšmės viešasis kelias Karmėlavos II k.</t>
  </si>
  <si>
    <t>Privažiuojamas kelias Ramučių k.</t>
  </si>
  <si>
    <t>kr-141</t>
  </si>
  <si>
    <t>Privažiuojamas kelias Martinavos k.</t>
  </si>
  <si>
    <t xml:space="preserve">Sankryža su Martinavos g. </t>
  </si>
  <si>
    <t>Ties pastatais adresu Vilniaus g.Nr.7B</t>
  </si>
  <si>
    <t>Ties pastatais adresu Vilniaus g. Nr.5</t>
  </si>
  <si>
    <t>Ties pastatais adresu Vilniaus g. Nr.1A</t>
  </si>
  <si>
    <t>kr-1a</t>
  </si>
  <si>
    <t>kr-2a</t>
  </si>
  <si>
    <t>1390  kv.m</t>
  </si>
  <si>
    <t>kr-142</t>
  </si>
  <si>
    <t>Šiaurinės g. pabaiga</t>
  </si>
  <si>
    <t>kr-3a</t>
  </si>
  <si>
    <t>1300  kv.m</t>
  </si>
  <si>
    <t>3000 kv. m</t>
  </si>
  <si>
    <t>Kulautuvos seniūnija</t>
  </si>
  <si>
    <t>kl-1g</t>
  </si>
  <si>
    <t>kl-2g</t>
  </si>
  <si>
    <t>kl-4g</t>
  </si>
  <si>
    <t>kl-5g</t>
  </si>
  <si>
    <t>kl-6g</t>
  </si>
  <si>
    <t>kl-7g</t>
  </si>
  <si>
    <t>Kulautuvos mstl.</t>
  </si>
  <si>
    <t>kl-9g</t>
  </si>
  <si>
    <t>Tamaros g. pabaiga</t>
  </si>
  <si>
    <t>Sankryža su Nemuno g., Pamario g. ir V. Augustausko g.</t>
  </si>
  <si>
    <t>kl-10g</t>
  </si>
  <si>
    <t>kl-10-1g</t>
  </si>
  <si>
    <t>kl-11g</t>
  </si>
  <si>
    <t>kl-12g</t>
  </si>
  <si>
    <t>kl-13g</t>
  </si>
  <si>
    <t>kl-14g</t>
  </si>
  <si>
    <t>kl-15g</t>
  </si>
  <si>
    <t>kl-16g</t>
  </si>
  <si>
    <t>kl-17g</t>
  </si>
  <si>
    <t>kl-18g</t>
  </si>
  <si>
    <t>kl-19g</t>
  </si>
  <si>
    <t>kl-20g</t>
  </si>
  <si>
    <t>kl-21g</t>
  </si>
  <si>
    <t>kl-25g</t>
  </si>
  <si>
    <t>kl-24g</t>
  </si>
  <si>
    <t>kl-23g</t>
  </si>
  <si>
    <t>kl-22g</t>
  </si>
  <si>
    <t>kl-26g</t>
  </si>
  <si>
    <t>Sankryža su Sodų g. ir Kernavės g.</t>
  </si>
  <si>
    <t>kl-27g</t>
  </si>
  <si>
    <t>Kulautuvos ir Batniavos seniūnijų riba</t>
  </si>
  <si>
    <t>kl-28g</t>
  </si>
  <si>
    <t>kl-30g</t>
  </si>
  <si>
    <t>kl-31g</t>
  </si>
  <si>
    <t>kl-32g</t>
  </si>
  <si>
    <t>Obelų tak.</t>
  </si>
  <si>
    <t>kl-8g</t>
  </si>
  <si>
    <t>kl-3</t>
  </si>
  <si>
    <t>kl-37g</t>
  </si>
  <si>
    <t>kl-36g</t>
  </si>
  <si>
    <t>kl-38g</t>
  </si>
  <si>
    <t>kl-39g</t>
  </si>
  <si>
    <t>Kartupio g.</t>
  </si>
  <si>
    <t>kl-40g</t>
  </si>
  <si>
    <t>Straujos g.</t>
  </si>
  <si>
    <t>Sankryža su privažiuojamu keliu kl-41</t>
  </si>
  <si>
    <t>kl-41</t>
  </si>
  <si>
    <t>Prieplauka su bendro naudojimo  stovėjimo aikštelė, ir pėsčiųjų takais</t>
  </si>
  <si>
    <t>kl-1pr</t>
  </si>
  <si>
    <t>Lapių seniūnija</t>
  </si>
  <si>
    <t>Raisto g,</t>
  </si>
  <si>
    <t>Didžiųjų Lapių k.</t>
  </si>
  <si>
    <t xml:space="preserve">Sankryža su Lentpjūvės g. </t>
  </si>
  <si>
    <t>l-2</t>
  </si>
  <si>
    <t>Sankryža su Raisto g</t>
  </si>
  <si>
    <t>l-4g</t>
  </si>
  <si>
    <t>Narupės g.</t>
  </si>
  <si>
    <t xml:space="preserve"> Sankryža su Pakalnės g. (rajoniniu keliu Nr.1920)</t>
  </si>
  <si>
    <t>l-3g</t>
  </si>
  <si>
    <t>Lentpjūvės g.</t>
  </si>
  <si>
    <t>Sankryža su Narupės g.</t>
  </si>
  <si>
    <t>l-44g</t>
  </si>
  <si>
    <t>l-43g</t>
  </si>
  <si>
    <t>Barsūniškių k.</t>
  </si>
  <si>
    <t xml:space="preserve"> Sankryža su Ūkininkų g. (rajoniniu keliu Nr.1920)</t>
  </si>
  <si>
    <t>Pamiškės g. pradžia</t>
  </si>
  <si>
    <t>Pakalnės g. pabaiga</t>
  </si>
  <si>
    <t>l-43</t>
  </si>
  <si>
    <t>l-42</t>
  </si>
  <si>
    <t>Vietinės reikšmės viešasis kelias Barsūniškių k.</t>
  </si>
  <si>
    <t>Vietinės reikšmės viešasis kelias Barsūniškiai- Drąseikiai</t>
  </si>
  <si>
    <t>Sankryža su Šventupės g., Šaltinio g. ir Nuokalnės g.</t>
  </si>
  <si>
    <t>Sankryža su vietinės reikšmės keliu l-42</t>
  </si>
  <si>
    <t>l-19</t>
  </si>
  <si>
    <t>l-27-1g</t>
  </si>
  <si>
    <t>l-27-2g</t>
  </si>
  <si>
    <t>Didžiųjų Lapių k., Tauralaukio k., Barsūniškių k.</t>
  </si>
  <si>
    <t>Sankryža su Šventupės g., Nuokalnės g. ir vietinės reikšmės keliu l-42</t>
  </si>
  <si>
    <t>Šventupės g.</t>
  </si>
  <si>
    <t>Andriuškonių k.</t>
  </si>
  <si>
    <t>Sankryža su Šaltinio g., Nuokalnės g. ir vietinės reikšmės keliu l-42</t>
  </si>
  <si>
    <t>Sankryža su Medžiotojų g. (krašto keliu Nr.232)</t>
  </si>
  <si>
    <t>l-8g</t>
  </si>
  <si>
    <t>Bebrų g.</t>
  </si>
  <si>
    <t>Stavidvario k.</t>
  </si>
  <si>
    <t>l-7g</t>
  </si>
  <si>
    <t>Nuokalnės g.</t>
  </si>
  <si>
    <t>Drąseikių k.</t>
  </si>
  <si>
    <t>Sankryža su Šventupės g., Šaltinio g. ir vietinės reikšmės keliu l-42</t>
  </si>
  <si>
    <t>l-7</t>
  </si>
  <si>
    <t>Privažiuojamas kelias Drąseikių k.</t>
  </si>
  <si>
    <t>Sankryža su Drąseikių g. ir  Nuokalnės g.</t>
  </si>
  <si>
    <t>l-13g</t>
  </si>
  <si>
    <t>Tauralaukio k.</t>
  </si>
  <si>
    <t>Sankryža su Klevo g. (sodininkų bendrijos riba)</t>
  </si>
  <si>
    <t>Sankryža su Šaltinio g.</t>
  </si>
  <si>
    <t>Privažiuojamas kelias Tauralaukio k.</t>
  </si>
  <si>
    <t>l-14g</t>
  </si>
  <si>
    <t>Golfo g.</t>
  </si>
  <si>
    <t>l-37g</t>
  </si>
  <si>
    <t>Snieguolių g.</t>
  </si>
  <si>
    <t>Sankryža su Kadagių g.(, Aido g. ir Kalnelių g. sodininkų bendrijos riba)</t>
  </si>
  <si>
    <t>Žibuoklių g.</t>
  </si>
  <si>
    <t>Drąseikių g.</t>
  </si>
  <si>
    <t>Sankryža su Snieguolių g.</t>
  </si>
  <si>
    <t>l-19g</t>
  </si>
  <si>
    <t>Margupio g.</t>
  </si>
  <si>
    <t>Sankryža su Margupio g.</t>
  </si>
  <si>
    <t>Sankryža su Smėlyno g.</t>
  </si>
  <si>
    <t>l-45g</t>
  </si>
  <si>
    <t>Smėlyno g.</t>
  </si>
  <si>
    <t>l-21g</t>
  </si>
  <si>
    <t>Šančių k.</t>
  </si>
  <si>
    <t>l-31g</t>
  </si>
  <si>
    <t>Sankryža su krašto keliu Nr.232</t>
  </si>
  <si>
    <t>l-18g</t>
  </si>
  <si>
    <t>Tauralaukio g. pradžia (sodininkų bendrijos riba)</t>
  </si>
  <si>
    <t>Masteikių k.</t>
  </si>
  <si>
    <t>l-9g</t>
  </si>
  <si>
    <t>Lapyno g.</t>
  </si>
  <si>
    <t>Masteikių k., Smiltynų II k.</t>
  </si>
  <si>
    <t>Sankryža su Bulvaro g. ir Šlaito g.</t>
  </si>
  <si>
    <t>l-10g</t>
  </si>
  <si>
    <t>Sankryža su Bulvaro g.</t>
  </si>
  <si>
    <t>Sankryža su Marčiupio g.</t>
  </si>
  <si>
    <t>Anriuškonių k.</t>
  </si>
  <si>
    <t>Andruškonių k.</t>
  </si>
  <si>
    <t>Danielių g. pradžia</t>
  </si>
  <si>
    <t>l-28g</t>
  </si>
  <si>
    <t>Šlaito g. pradžia</t>
  </si>
  <si>
    <t>Perlų g.</t>
  </si>
  <si>
    <t>Vietinės reikšmės viešasis kelias Andruškonių k.</t>
  </si>
  <si>
    <t>Sankryža su Šulinio g. ir Vartų g. (sodininkų bendrijos riba)</t>
  </si>
  <si>
    <t>l-32g</t>
  </si>
  <si>
    <t>Palmos g.</t>
  </si>
  <si>
    <t>l-32-1g</t>
  </si>
  <si>
    <t>l-34g</t>
  </si>
  <si>
    <t>Šėtos g.</t>
  </si>
  <si>
    <t>l-15g</t>
  </si>
  <si>
    <t>Masteikių k., Lepšiškių k.</t>
  </si>
  <si>
    <t>Lepšiškių k.</t>
  </si>
  <si>
    <t>l-17g</t>
  </si>
  <si>
    <t>Marilės g.</t>
  </si>
  <si>
    <t>Sankryža su Marilės g.</t>
  </si>
  <si>
    <t>l-35g</t>
  </si>
  <si>
    <t>Sankryža su Barsūniškio g. (rajoniniu keliu Nr.1920)</t>
  </si>
  <si>
    <t>Šatijų k.</t>
  </si>
  <si>
    <t>l-40</t>
  </si>
  <si>
    <t>Vietinės reikšmės viešasis kelias Šatijų k.</t>
  </si>
  <si>
    <t>Sankryža su vietinės reikšmės keliu l-40</t>
  </si>
  <si>
    <t>Ties tvenkiniu Šatijų k.</t>
  </si>
  <si>
    <t>Sankryža su Rytmečio g. ir Smiltynų kel.</t>
  </si>
  <si>
    <t>l-11g</t>
  </si>
  <si>
    <t>Lapių mstl., Šatijų k.</t>
  </si>
  <si>
    <t>Lapių mstl.</t>
  </si>
  <si>
    <t>l-14-1</t>
  </si>
  <si>
    <t>l-14-2</t>
  </si>
  <si>
    <t>l-14-3</t>
  </si>
  <si>
    <t>l-14-4</t>
  </si>
  <si>
    <t>Žemdirbių g. pradžia</t>
  </si>
  <si>
    <t>Sankryža su A. Merkio g.</t>
  </si>
  <si>
    <t>Lapių  mstl.</t>
  </si>
  <si>
    <t>l-16g</t>
  </si>
  <si>
    <t>Stadiono g.</t>
  </si>
  <si>
    <t>l-1g</t>
  </si>
  <si>
    <t>l-5g</t>
  </si>
  <si>
    <t>Sankryža su Tvenkinių g.</t>
  </si>
  <si>
    <t>l-6g</t>
  </si>
  <si>
    <t>A. Merkio g.</t>
  </si>
  <si>
    <t>Tvenkinių g.</t>
  </si>
  <si>
    <t>l-12g</t>
  </si>
  <si>
    <t>Eglyno g.</t>
  </si>
  <si>
    <t>Sankryža su Eglyno g.</t>
  </si>
  <si>
    <t>l-23g</t>
  </si>
  <si>
    <t>Ginėnų k.</t>
  </si>
  <si>
    <t>Sankryža su Panerio g.</t>
  </si>
  <si>
    <t>l-24-1g</t>
  </si>
  <si>
    <t>Gynelės g.</t>
  </si>
  <si>
    <t>l-24-2g</t>
  </si>
  <si>
    <t>Barsukų g.</t>
  </si>
  <si>
    <t>Sankryža su vietinės reikšmės keliu l-43</t>
  </si>
  <si>
    <t>l-22g</t>
  </si>
  <si>
    <t>l-46g</t>
  </si>
  <si>
    <t>l-47g</t>
  </si>
  <si>
    <t>l-48g</t>
  </si>
  <si>
    <t>l-49g</t>
  </si>
  <si>
    <t>l-50g</t>
  </si>
  <si>
    <t>l-51g</t>
  </si>
  <si>
    <t>l-52g</t>
  </si>
  <si>
    <t>l-53g</t>
  </si>
  <si>
    <t>l-54g</t>
  </si>
  <si>
    <t>l-55g</t>
  </si>
  <si>
    <t>l-56g</t>
  </si>
  <si>
    <t>l-57g</t>
  </si>
  <si>
    <t>l-58g</t>
  </si>
  <si>
    <t>l-59g</t>
  </si>
  <si>
    <t>l-60g</t>
  </si>
  <si>
    <t>l-61g</t>
  </si>
  <si>
    <t>l-62g</t>
  </si>
  <si>
    <t>l-63g</t>
  </si>
  <si>
    <t>l-64g</t>
  </si>
  <si>
    <t>l-65g</t>
  </si>
  <si>
    <t>l-67</t>
  </si>
  <si>
    <t>l-68</t>
  </si>
  <si>
    <t>l-69</t>
  </si>
  <si>
    <t>l-70</t>
  </si>
  <si>
    <t>l-71</t>
  </si>
  <si>
    <t>l-72</t>
  </si>
  <si>
    <t>Sankryža su vietinės reikšmės keliu l-66</t>
  </si>
  <si>
    <t>Linksmakalnio seniūnija</t>
  </si>
  <si>
    <t>lk-1g</t>
  </si>
  <si>
    <t>lk-2g</t>
  </si>
  <si>
    <t>lk-3g</t>
  </si>
  <si>
    <t>lk-4g</t>
  </si>
  <si>
    <t>lk-5g</t>
  </si>
  <si>
    <t>lk-6g</t>
  </si>
  <si>
    <t>lk-7g</t>
  </si>
  <si>
    <t>lk-8g</t>
  </si>
  <si>
    <t>Sandėlių g.</t>
  </si>
  <si>
    <t>Linksmakalnio k.</t>
  </si>
  <si>
    <t>Garliavos apylinkių ir Linksmakalnio seniūnijų riba</t>
  </si>
  <si>
    <t>Saulės g. pabaiga</t>
  </si>
  <si>
    <t>Žaliosios g. pabaiga</t>
  </si>
  <si>
    <t xml:space="preserve">Vietinės reikšmės viešasis kelias Linksmakalnis - Kairiūkščiai </t>
  </si>
  <si>
    <t>Rokų ir Linksmakalnio seniūnijų riba</t>
  </si>
  <si>
    <t>Neveronių seniūnija</t>
  </si>
  <si>
    <t>Kertupio g.</t>
  </si>
  <si>
    <t>Raisto g.</t>
  </si>
  <si>
    <t>Rudens g.</t>
  </si>
  <si>
    <t>Martinavos g.</t>
  </si>
  <si>
    <t>Baravykų g.</t>
  </si>
  <si>
    <t>n7-1g</t>
  </si>
  <si>
    <t>Keramikų g.</t>
  </si>
  <si>
    <t>Čerpių g.</t>
  </si>
  <si>
    <t>Daugėlių g.</t>
  </si>
  <si>
    <t>Davalgonių g.</t>
  </si>
  <si>
    <t>Jakštonių g.</t>
  </si>
  <si>
    <t>Karmėlavos g.</t>
  </si>
  <si>
    <t>Krašto g.</t>
  </si>
  <si>
    <t>Krūnos g.</t>
  </si>
  <si>
    <t>Kunigiškių g.</t>
  </si>
  <si>
    <t>Pabiržės g.</t>
  </si>
  <si>
    <t>Plytų g.</t>
  </si>
  <si>
    <t>Ramučių g.</t>
  </si>
  <si>
    <t>Šlamučių g.</t>
  </si>
  <si>
    <t>Neveronių k.</t>
  </si>
  <si>
    <t>Pabiržio k.</t>
  </si>
  <si>
    <t>Neveronių k., Pabiržio k.</t>
  </si>
  <si>
    <t>Neveronių seniūnijos riba</t>
  </si>
  <si>
    <t>Neveronių seniūnijos (Kauno rajono riba)</t>
  </si>
  <si>
    <t>n-1g</t>
  </si>
  <si>
    <t>n-2g</t>
  </si>
  <si>
    <t>n-3g</t>
  </si>
  <si>
    <t>Sankryža su Keramikų g.</t>
  </si>
  <si>
    <t>Sankryža su Tvenkinio g.</t>
  </si>
  <si>
    <t>n-4g</t>
  </si>
  <si>
    <t>Sankryža su Krašto g.</t>
  </si>
  <si>
    <t>Sankryža su Miškininkų g.</t>
  </si>
  <si>
    <t>n-5g</t>
  </si>
  <si>
    <t>n-6g</t>
  </si>
  <si>
    <t>n-7g</t>
  </si>
  <si>
    <t>Sankryža su Pavasario g. (rajoniniu keliu Nr.1918)</t>
  </si>
  <si>
    <t>Sankryža su Šaltinio g. (rajoniniu keliu Nr.1918)</t>
  </si>
  <si>
    <t>n-8g</t>
  </si>
  <si>
    <t>Neveronių seniūnijos riba (Kauno rajono riba)</t>
  </si>
  <si>
    <t>n-11g</t>
  </si>
  <si>
    <t>Sankryža su Davalgonių g.</t>
  </si>
  <si>
    <t>n-12g</t>
  </si>
  <si>
    <t>Šiltnamių g. pabaiga</t>
  </si>
  <si>
    <t>n-13g</t>
  </si>
  <si>
    <t>n-14g</t>
  </si>
  <si>
    <t>Sankryža su Keramikų g. (rajoniniu keliu Nr.1918)</t>
  </si>
  <si>
    <t>n-15g</t>
  </si>
  <si>
    <t>n-16g</t>
  </si>
  <si>
    <t>Davalgonių g. pabaiga</t>
  </si>
  <si>
    <t>n-17g</t>
  </si>
  <si>
    <t>Daugėlių g. pabaiga</t>
  </si>
  <si>
    <t>Sankryža su Raisto g.</t>
  </si>
  <si>
    <t>Sankryža su Purienų g.</t>
  </si>
  <si>
    <t>n-18g</t>
  </si>
  <si>
    <t>n-19g</t>
  </si>
  <si>
    <t>Sankryža su Daugėlių g.</t>
  </si>
  <si>
    <t>n-20g</t>
  </si>
  <si>
    <t>Sankryža su Kertupio g.</t>
  </si>
  <si>
    <t>n-21g</t>
  </si>
  <si>
    <t>Sankryža su Martinavos g.</t>
  </si>
  <si>
    <t>n-22g</t>
  </si>
  <si>
    <t>n-23g</t>
  </si>
  <si>
    <t>n-24g</t>
  </si>
  <si>
    <t>Sankryža su Jakštonių g.</t>
  </si>
  <si>
    <t>n-25g</t>
  </si>
  <si>
    <t xml:space="preserve"> Šlamučių g. pradžia</t>
  </si>
  <si>
    <t>n-26g</t>
  </si>
  <si>
    <t>n-27g</t>
  </si>
  <si>
    <t>n-28g</t>
  </si>
  <si>
    <t>n-30g</t>
  </si>
  <si>
    <t>Sankryža su Šlamučių g.</t>
  </si>
  <si>
    <t>n-32g</t>
  </si>
  <si>
    <t>n-33g</t>
  </si>
  <si>
    <t>n-34g</t>
  </si>
  <si>
    <t>Alytaus g. pabaiga</t>
  </si>
  <si>
    <t>n-35g</t>
  </si>
  <si>
    <t>Miško g. pabaiga</t>
  </si>
  <si>
    <t>n-37g</t>
  </si>
  <si>
    <t>Sankryža su Daržų g.</t>
  </si>
  <si>
    <t>n-38g</t>
  </si>
  <si>
    <t>n-37-1g</t>
  </si>
  <si>
    <t>n-29g</t>
  </si>
  <si>
    <t>Sankryža su Šermukšnių g.</t>
  </si>
  <si>
    <t>n-39g</t>
  </si>
  <si>
    <t>Privažiuojamas kelias Pabiržio k.</t>
  </si>
  <si>
    <t>Sankryža su Aušrinės g.</t>
  </si>
  <si>
    <t>n-40g</t>
  </si>
  <si>
    <t>Sankryža su Alksnių g.</t>
  </si>
  <si>
    <t>n-41g</t>
  </si>
  <si>
    <t>Sankryža su Korių g. ir Bitininkų g.</t>
  </si>
  <si>
    <t>Sankryža su rajoniniu keliu Nr. 1918</t>
  </si>
  <si>
    <t>Martinavos g. pabaiga</t>
  </si>
  <si>
    <t>Vietinės reikšmės viešasis kelias Martinavos k.  Į kapines iš kelio Nr.1918</t>
  </si>
  <si>
    <t>n-9</t>
  </si>
  <si>
    <t>n-10</t>
  </si>
  <si>
    <t>n-10-1</t>
  </si>
  <si>
    <t>n-44</t>
  </si>
  <si>
    <t>n-45</t>
  </si>
  <si>
    <t>n-46</t>
  </si>
  <si>
    <t>n-1a</t>
  </si>
  <si>
    <t>722 kv. m</t>
  </si>
  <si>
    <t>Automobilių stovėjimo aikštelė prie Kertupio g. 18</t>
  </si>
  <si>
    <t>n-2a</t>
  </si>
  <si>
    <t>Automobilių stovėjimo aikštelė prieDavalgonių g. 31</t>
  </si>
  <si>
    <t>Raudondvario seniūnija</t>
  </si>
  <si>
    <t>rd-1g</t>
  </si>
  <si>
    <t>Biliūnų k.</t>
  </si>
  <si>
    <t>rd-2</t>
  </si>
  <si>
    <t>Kačiūniškės k ., Maksvos k.</t>
  </si>
  <si>
    <t>rd-3g</t>
  </si>
  <si>
    <t>Raudondvario k.</t>
  </si>
  <si>
    <t>rd-4g</t>
  </si>
  <si>
    <t>rd-5g</t>
  </si>
  <si>
    <t>rd-6g</t>
  </si>
  <si>
    <t>Centro g. (perdaryti bylą)</t>
  </si>
  <si>
    <t>rd-7g</t>
  </si>
  <si>
    <t>Didžioji g.</t>
  </si>
  <si>
    <t>rd-8g</t>
  </si>
  <si>
    <t>rd-9g</t>
  </si>
  <si>
    <t>rd-10g</t>
  </si>
  <si>
    <t>Dainavos g. (perdaryti bylą)</t>
  </si>
  <si>
    <t>Didvyrių g.</t>
  </si>
  <si>
    <t>rd-12g</t>
  </si>
  <si>
    <t>rd-13g</t>
  </si>
  <si>
    <t>Ešerinės g.</t>
  </si>
  <si>
    <t>rd-14g</t>
  </si>
  <si>
    <t>rd-15g</t>
  </si>
  <si>
    <t>Ievų g.</t>
  </si>
  <si>
    <t>rd-16g</t>
  </si>
  <si>
    <t>Instituto g.</t>
  </si>
  <si>
    <t>Juliaus Janonio g.</t>
  </si>
  <si>
    <t>rd-18g</t>
  </si>
  <si>
    <t>rd-19g</t>
  </si>
  <si>
    <t>rd-20g</t>
  </si>
  <si>
    <t>Kanapyno g.</t>
  </si>
  <si>
    <t>rd-21g</t>
  </si>
  <si>
    <t>Kondroto g.</t>
  </si>
  <si>
    <t>rd-22g</t>
  </si>
  <si>
    <t>rd-23g</t>
  </si>
  <si>
    <t>Karnavės g.</t>
  </si>
  <si>
    <t>rd-24g</t>
  </si>
  <si>
    <t>rd-25g</t>
  </si>
  <si>
    <t>rd-26g</t>
  </si>
  <si>
    <t>rd-27g</t>
  </si>
  <si>
    <t>rd-28g</t>
  </si>
  <si>
    <t>rd-29g</t>
  </si>
  <si>
    <t>rd-30g</t>
  </si>
  <si>
    <t>rd-31g</t>
  </si>
  <si>
    <t>Medelyno g.</t>
  </si>
  <si>
    <t>rd-32g</t>
  </si>
  <si>
    <t>rd-33g</t>
  </si>
  <si>
    <t>rd-34g</t>
  </si>
  <si>
    <t>rd-35g</t>
  </si>
  <si>
    <t>rd-36g</t>
  </si>
  <si>
    <t>rd-37g</t>
  </si>
  <si>
    <t>rd-38g</t>
  </si>
  <si>
    <t>Paberupio g.</t>
  </si>
  <si>
    <t>rd-39g</t>
  </si>
  <si>
    <t>rd-40g</t>
  </si>
  <si>
    <t>Pilies g.</t>
  </si>
  <si>
    <t>rd-41g</t>
  </si>
  <si>
    <t>rd-42g</t>
  </si>
  <si>
    <t>rd-43g</t>
  </si>
  <si>
    <t>Prokupio g.</t>
  </si>
  <si>
    <t>rd-44g</t>
  </si>
  <si>
    <t>rd-45g</t>
  </si>
  <si>
    <t>rd-46g</t>
  </si>
  <si>
    <t>rd-47g</t>
  </si>
  <si>
    <t>Stašelio g.</t>
  </si>
  <si>
    <t>rd-48g</t>
  </si>
  <si>
    <t>Švyturių g.</t>
  </si>
  <si>
    <t>rd-49g</t>
  </si>
  <si>
    <t>rd-50g</t>
  </si>
  <si>
    <t>rd-51g</t>
  </si>
  <si>
    <t>rd-52g</t>
  </si>
  <si>
    <t>rd-53g</t>
  </si>
  <si>
    <t>rd-54g</t>
  </si>
  <si>
    <t>rd-55g</t>
  </si>
  <si>
    <t>J. Vienažinskio g. (tikslinti bylą)</t>
  </si>
  <si>
    <t>rd-56g</t>
  </si>
  <si>
    <t>rd-57g</t>
  </si>
  <si>
    <t>rd-58g</t>
  </si>
  <si>
    <t>rd-59g</t>
  </si>
  <si>
    <t>rd-60g</t>
  </si>
  <si>
    <t>Gamtos g.</t>
  </si>
  <si>
    <t>Bernatonių k.</t>
  </si>
  <si>
    <t>rd-63g</t>
  </si>
  <si>
    <t>Šiaurinės g.</t>
  </si>
  <si>
    <t>rd-64g</t>
  </si>
  <si>
    <t>rd-65g</t>
  </si>
  <si>
    <t>Onupio g.</t>
  </si>
  <si>
    <t>rd-67g</t>
  </si>
  <si>
    <t>rd-68g</t>
  </si>
  <si>
    <t>Vienkiemio g.</t>
  </si>
  <si>
    <t>Viktoro Beržinsko g.</t>
  </si>
  <si>
    <t>rd-70g</t>
  </si>
  <si>
    <t>rd-71g</t>
  </si>
  <si>
    <t>Rimanto Budrio g.</t>
  </si>
  <si>
    <t>Didvyrių k.</t>
  </si>
  <si>
    <t>rd-72g</t>
  </si>
  <si>
    <t>Kaimo g.</t>
  </si>
  <si>
    <t>rd-73g</t>
  </si>
  <si>
    <t>rd-74g</t>
  </si>
  <si>
    <t>rd-75g</t>
  </si>
  <si>
    <t>rd-76g</t>
  </si>
  <si>
    <t>rd-77g</t>
  </si>
  <si>
    <t>Lomankos g.</t>
  </si>
  <si>
    <t>rd-101g</t>
  </si>
  <si>
    <t>rd-102g</t>
  </si>
  <si>
    <t>rd-103g</t>
  </si>
  <si>
    <t>Vaidvilės g.</t>
  </si>
  <si>
    <t>rd-79g</t>
  </si>
  <si>
    <t>Miškinių k.</t>
  </si>
  <si>
    <t>rd-80g</t>
  </si>
  <si>
    <t>Naujatriobių k.</t>
  </si>
  <si>
    <t>rd-81g</t>
  </si>
  <si>
    <t>rd-84g</t>
  </si>
  <si>
    <t>Netonių k.</t>
  </si>
  <si>
    <t>rd-85g</t>
  </si>
  <si>
    <t>Bendrių g.</t>
  </si>
  <si>
    <t>Skrydžio g.</t>
  </si>
  <si>
    <t>rd-87g</t>
  </si>
  <si>
    <t>rd-88g</t>
  </si>
  <si>
    <t>rd-89g</t>
  </si>
  <si>
    <t>Sėkmės g.</t>
  </si>
  <si>
    <t>rd-91g</t>
  </si>
  <si>
    <t>Rugių g.</t>
  </si>
  <si>
    <t>rd-95g</t>
  </si>
  <si>
    <t>Senųjų Bernatonių k.</t>
  </si>
  <si>
    <t>rd-96g</t>
  </si>
  <si>
    <t>V. Dautarto g.</t>
  </si>
  <si>
    <t>Šilelio k.</t>
  </si>
  <si>
    <t>rd-97g</t>
  </si>
  <si>
    <t>rd-98g</t>
  </si>
  <si>
    <t>Lubinų g.</t>
  </si>
  <si>
    <t>rd-99g</t>
  </si>
  <si>
    <t>Vasaros g.</t>
  </si>
  <si>
    <t>rd-12</t>
  </si>
  <si>
    <t>rd-37</t>
  </si>
  <si>
    <t>Sankryža su Dobilų g.</t>
  </si>
  <si>
    <t xml:space="preserve">Sankryža su Didvyrių g. </t>
  </si>
  <si>
    <t>Sankryža su Eglių g.</t>
  </si>
  <si>
    <t>Susijungia su J. Vienažinskio g.</t>
  </si>
  <si>
    <t>Sankryža su Vejuonos g.</t>
  </si>
  <si>
    <t>Sankryža su M. Valančiaus g.</t>
  </si>
  <si>
    <t>Sankryža su S. Neries g.</t>
  </si>
  <si>
    <t>Sankryža su Lazdynėlių g.</t>
  </si>
  <si>
    <t>Sankryža su Kanapyno g.</t>
  </si>
  <si>
    <t>Sankryža su Paberupio g.</t>
  </si>
  <si>
    <t xml:space="preserve">Sankryža su Laukų g. </t>
  </si>
  <si>
    <t>Sankryža su Kondroto g.</t>
  </si>
  <si>
    <t>Sankryža su J. Vienažinskio g.</t>
  </si>
  <si>
    <t>Sankryža su Giedros g.</t>
  </si>
  <si>
    <t>Sankryža su Instituto g.</t>
  </si>
  <si>
    <t>Sankryža su Karnavės g.</t>
  </si>
  <si>
    <t>Sankryža su Medelyno g.</t>
  </si>
  <si>
    <t>Sankryža su Kalnų g.</t>
  </si>
  <si>
    <t>Sankryža su Didvyrių g.</t>
  </si>
  <si>
    <t>Sankryža su Didvyrių g./Gojaus g.</t>
  </si>
  <si>
    <t>Sankryža su krašto keliu Nr. 141 (Jurbarko pl.)</t>
  </si>
  <si>
    <t>Sankryža su Žemuogių g.</t>
  </si>
  <si>
    <t>Sankryža su Vytauto Beržinsko g.</t>
  </si>
  <si>
    <t>Sankryža su Lomankos g.</t>
  </si>
  <si>
    <t>Susikirtimas su s. b. "Šilas"</t>
  </si>
  <si>
    <t>Sankryža su Skrydžio g.</t>
  </si>
  <si>
    <t>Sankryža su Sėkmės g.</t>
  </si>
  <si>
    <t>Sankryža su Bendrių g.</t>
  </si>
  <si>
    <t>Sankryža su Viktoro Beržinsko g.</t>
  </si>
  <si>
    <t>Sankryža su Atgimimo g. (rajoniniu keliu Nr. 1922)</t>
  </si>
  <si>
    <t>Biliūnų k., Kačiūniškės k.</t>
  </si>
  <si>
    <t>Sankryža su Dobilų g. ir Paberupio g.</t>
  </si>
  <si>
    <t>Sankryža su J. Naujalio g. (krašto keliu Nr. 141)</t>
  </si>
  <si>
    <t>Sankryža su Viktoro Beržinsko g. ir Gojaus g.</t>
  </si>
  <si>
    <t>rd-11g</t>
  </si>
  <si>
    <t>Gėlių tak.</t>
  </si>
  <si>
    <t>Ties pastatu, kurio adresas Gėlių tak. Nr. 3</t>
  </si>
  <si>
    <t>Sankryža su Pilies g. ir Pilies tak.</t>
  </si>
  <si>
    <t>rd-17g</t>
  </si>
  <si>
    <t>Ties pastatu, kurio adresas Kalnų g. Nr.9</t>
  </si>
  <si>
    <t>Lakštingalų tak.</t>
  </si>
  <si>
    <t>Eglių g. pabaiga</t>
  </si>
  <si>
    <t>Lazdynėlių g.</t>
  </si>
  <si>
    <t>Muzikos tak.</t>
  </si>
  <si>
    <t>S. Nėries g.</t>
  </si>
  <si>
    <t>Sankryža su Vyšnių tak.</t>
  </si>
  <si>
    <t>Raudondvario k., Šilelio k.</t>
  </si>
  <si>
    <t>Sankryža su Instituto g. ir  Pilies tak.</t>
  </si>
  <si>
    <t>Sankryža su Vlado Dautarto g.</t>
  </si>
  <si>
    <t>Pilies tak.</t>
  </si>
  <si>
    <t>Sankryža su Instituto g. ir Pilies g.</t>
  </si>
  <si>
    <t>Uosių g. pabaiga</t>
  </si>
  <si>
    <t>Sankryža su Švyturių g.</t>
  </si>
  <si>
    <t>Tylos tak.</t>
  </si>
  <si>
    <t>Raudondvario k., Didvyrių k.</t>
  </si>
  <si>
    <t>Vietinės reikšmės viešasis kelias Didvyriai-Bernatoniai</t>
  </si>
  <si>
    <t>Didvyrių k. Bernatonių k.</t>
  </si>
  <si>
    <t>Topolių g. pabaiga</t>
  </si>
  <si>
    <t>Dainavos g pabaiga</t>
  </si>
  <si>
    <t>Vyšnių tak.</t>
  </si>
  <si>
    <t>rd-62g</t>
  </si>
  <si>
    <t>Bernatonių k., Naujųjų Bernatonių k.</t>
  </si>
  <si>
    <t>Sankryža su Atgimimo g. (rajoniniu keliu Nr. 1922) ir Gamtos g.</t>
  </si>
  <si>
    <t>rd-13</t>
  </si>
  <si>
    <t>Vietinės reikšmės viešasis kelias Lomanka-Naujatrobiai</t>
  </si>
  <si>
    <t>Viktoro Beržinsko g. pabaiga</t>
  </si>
  <si>
    <t>Sankryža su Vėjuonos g. (rajoniniu kelius Nr.1923)</t>
  </si>
  <si>
    <t>Sankryža su vietinės reikšmės keliu rd-13</t>
  </si>
  <si>
    <t>Biliūnų k., Naujatrobių k.</t>
  </si>
  <si>
    <t>rd-3</t>
  </si>
  <si>
    <t>Sankryža su Pakalnės g. ir Kalno g.</t>
  </si>
  <si>
    <t>rd-69g</t>
  </si>
  <si>
    <t>Didvyrių k., Naujųjų  Bernatonių k., Lomankos k.</t>
  </si>
  <si>
    <t>rd-34</t>
  </si>
  <si>
    <t>Sankryža su Jurbarko pl. (krašto keliu Nr.141)</t>
  </si>
  <si>
    <t>Krokų g.</t>
  </si>
  <si>
    <t>Naujųjų Bernatonių k.</t>
  </si>
  <si>
    <t>Plukių g.</t>
  </si>
  <si>
    <t>Brolių g.</t>
  </si>
  <si>
    <t>Gilės g.</t>
  </si>
  <si>
    <t>Privažiuojamas kelias Naujatrobių k.</t>
  </si>
  <si>
    <t>Sankryža su Javų g. (rajoniniu keliu Nr.1923)</t>
  </si>
  <si>
    <t>Sankryža su rajoniniu keliu 1923 (sankryža su (Javų g. ir Vejuonos g.)</t>
  </si>
  <si>
    <t>Alksnupio up.</t>
  </si>
  <si>
    <t>Sankryža su Vėjuonos g. (rajoniniu keliu Nr.1923)</t>
  </si>
  <si>
    <t>Vietinės reikšmės viešasis kelias Godėnų k.</t>
  </si>
  <si>
    <t>Vietinės reikšmės viešasis kelias į J. Naujalio muz. filialą</t>
  </si>
  <si>
    <t>Godėnų k.</t>
  </si>
  <si>
    <t>Sankryža su rajoniniu keliu Nr. 1923 ir vietinės reikšmės keliu rd-13</t>
  </si>
  <si>
    <t>Privažiuojamas kelias Biliūnų k.</t>
  </si>
  <si>
    <t>Raudondvario ir Batniavos seniūnijų riba</t>
  </si>
  <si>
    <t>Naujųjų Bernatonių k., Lomankos k.</t>
  </si>
  <si>
    <t>Sankryža su Viktoro Beržinsko g. ir sankryža su vietinės reikšmės keliu rd-13</t>
  </si>
  <si>
    <t>Sankryža su Viktoro Beržinsko g. ir Didvyrių g.</t>
  </si>
  <si>
    <t xml:space="preserve">Didvyrių k. </t>
  </si>
  <si>
    <t>Dūmino g.</t>
  </si>
  <si>
    <t>Dūmino k.</t>
  </si>
  <si>
    <t>Sankryža su Jurbarko pl. (krašto keliu Nr.141 )</t>
  </si>
  <si>
    <t>Vilhelmo g.</t>
  </si>
  <si>
    <t>Šilo al.</t>
  </si>
  <si>
    <t>Briedžių tak.</t>
  </si>
  <si>
    <t>Lomankos k.</t>
  </si>
  <si>
    <t>Sankryža su Šilo al.</t>
  </si>
  <si>
    <t>Kalnyčių k.</t>
  </si>
  <si>
    <t>Sankryža su vietinės reikšmės keliu rd-37</t>
  </si>
  <si>
    <t>Privažiuojamas kelias Lukšakaimio  k.</t>
  </si>
  <si>
    <t>Lukšakaimio k.</t>
  </si>
  <si>
    <t>rd-78g</t>
  </si>
  <si>
    <t>Sankryža su Sėkmės g. ir Karnavės g.</t>
  </si>
  <si>
    <t>Bendrių g. pabaiga</t>
  </si>
  <si>
    <t>Skrydžio g. pabaiga</t>
  </si>
  <si>
    <t>Žemynos g. pradžia</t>
  </si>
  <si>
    <t>Sankryža su Sėkmės g. ir Skrydžio g.</t>
  </si>
  <si>
    <t>Tilto g.</t>
  </si>
  <si>
    <t>Sankryža su Nevėžio g. ir Topolių g.</t>
  </si>
  <si>
    <t>Vietinės reikšmės viešasis kelias Lomanka -Lukšakaimis (per mišką)</t>
  </si>
  <si>
    <t>Lomankos k., Lukšakaimio k.</t>
  </si>
  <si>
    <t>rd-86g</t>
  </si>
  <si>
    <t>rd-93g</t>
  </si>
  <si>
    <t>rd-104g</t>
  </si>
  <si>
    <t>rd-105g</t>
  </si>
  <si>
    <t>rd-106g</t>
  </si>
  <si>
    <t>rd-107g</t>
  </si>
  <si>
    <t>rd-110g</t>
  </si>
  <si>
    <t>rd-112</t>
  </si>
  <si>
    <t>rd-113</t>
  </si>
  <si>
    <t>rd-114</t>
  </si>
  <si>
    <t>rd-115</t>
  </si>
  <si>
    <t>rd-116</t>
  </si>
  <si>
    <t>rd-118</t>
  </si>
  <si>
    <t>rd-120</t>
  </si>
  <si>
    <t>rd-121</t>
  </si>
  <si>
    <t>rd-1a</t>
  </si>
  <si>
    <t>Automobilių stovėjimo aikštelė Pilies g.</t>
  </si>
  <si>
    <t>Automobilių stovėjimo aikštelė M. Valančiaus g. prie kapinių</t>
  </si>
  <si>
    <t>rd-2a</t>
  </si>
  <si>
    <t>445 kv. m</t>
  </si>
  <si>
    <t>rd-3a</t>
  </si>
  <si>
    <t>Automobilių stovėjimo aikštelė prie bažnyčios</t>
  </si>
  <si>
    <t>810 kv. m</t>
  </si>
  <si>
    <t>Ringaudų seniūnija</t>
  </si>
  <si>
    <t xml:space="preserve">Gėlių g. </t>
  </si>
  <si>
    <t>Ringaudų k., Tabariškių k.</t>
  </si>
  <si>
    <t>Ringaudų k.</t>
  </si>
  <si>
    <t>Margirio g.</t>
  </si>
  <si>
    <t>Dobilo g.</t>
  </si>
  <si>
    <t>Kantališkių g.</t>
  </si>
  <si>
    <t>Kamšos g.</t>
  </si>
  <si>
    <t>Ringaudų k., Mitkūnų k.</t>
  </si>
  <si>
    <t>Graužės g.</t>
  </si>
  <si>
    <t>Vakarų g.</t>
  </si>
  <si>
    <t>Noreikiškių k.</t>
  </si>
  <si>
    <t>Laisvės g.</t>
  </si>
  <si>
    <t>Ringaudų k., Miriniškių k.</t>
  </si>
  <si>
    <t>Švyturio g.</t>
  </si>
  <si>
    <t>Noreikiškių k., Kazliškių k.</t>
  </si>
  <si>
    <t>Sėjomainos g.</t>
  </si>
  <si>
    <t>Karkiškių k., Armaniškių k.</t>
  </si>
  <si>
    <t>Karkiškių k.</t>
  </si>
  <si>
    <t xml:space="preserve">Tiesioji g. </t>
  </si>
  <si>
    <t>Mitkūnų k.</t>
  </si>
  <si>
    <t>Mitkūnų k., Poderiškių k.</t>
  </si>
  <si>
    <t>Luobinės g.</t>
  </si>
  <si>
    <t>Luobinės k., Gaižėnų k.</t>
  </si>
  <si>
    <t>Gaižėnų k.</t>
  </si>
  <si>
    <t>Gaižėnų g.</t>
  </si>
  <si>
    <t>Gaižėnų k., Virbališkių k.</t>
  </si>
  <si>
    <t>Virbališkių k.</t>
  </si>
  <si>
    <t>Laiko g.</t>
  </si>
  <si>
    <t>Virbališkių k., Mitkūnų k.</t>
  </si>
  <si>
    <t>Pyplių k., Virbališkių k.</t>
  </si>
  <si>
    <t>Ąžuolo g.</t>
  </si>
  <si>
    <t>Pyplių k.</t>
  </si>
  <si>
    <t>Kerupės g.</t>
  </si>
  <si>
    <t>Gaižėnėlių k.</t>
  </si>
  <si>
    <t>Meškeriotojų g.</t>
  </si>
  <si>
    <t>Luobinės k.</t>
  </si>
  <si>
    <t>Pusiasalio g.</t>
  </si>
  <si>
    <t>Mitkūnų k., Luobinės k.</t>
  </si>
  <si>
    <t>Eglės g.</t>
  </si>
  <si>
    <t>Žvejo g.</t>
  </si>
  <si>
    <t>Vaivorykštės g.</t>
  </si>
  <si>
    <t>Vakaro g.</t>
  </si>
  <si>
    <t>Žuvėdrų g.</t>
  </si>
  <si>
    <t>Jarų g.</t>
  </si>
  <si>
    <t>Karklų g.</t>
  </si>
  <si>
    <t>Mitkūnų k., Ringaudų k.</t>
  </si>
  <si>
    <t>Mitkūnų k., Virbališkių k.</t>
  </si>
  <si>
    <t>Pyplių k., Ringaudų k.</t>
  </si>
  <si>
    <t>Bajorų k.</t>
  </si>
  <si>
    <t>Miglių g.</t>
  </si>
  <si>
    <t>Poderiškių k., Tabariškių k.</t>
  </si>
  <si>
    <t>Tabariškių k., Ringaudų k.</t>
  </si>
  <si>
    <t>Atgimimo g.</t>
  </si>
  <si>
    <t>Tabariškių k., Poderiškių k.</t>
  </si>
  <si>
    <t>Lokio g.</t>
  </si>
  <si>
    <t xml:space="preserve">Tėviškės g. </t>
  </si>
  <si>
    <t>Mėtų g.</t>
  </si>
  <si>
    <t>Miriniškių k.</t>
  </si>
  <si>
    <t xml:space="preserve">Forto g. </t>
  </si>
  <si>
    <t>1-ojo Forto g.</t>
  </si>
  <si>
    <t>Kazliškių k.</t>
  </si>
  <si>
    <t xml:space="preserve">Šiltnamių g. </t>
  </si>
  <si>
    <t>Eglių takas</t>
  </si>
  <si>
    <t xml:space="preserve">Šaltalankių g. </t>
  </si>
  <si>
    <t>Rapsų g.</t>
  </si>
  <si>
    <t>Kuodiškių g.</t>
  </si>
  <si>
    <t>Avirio g.</t>
  </si>
  <si>
    <t>Riešutų g.</t>
  </si>
  <si>
    <t>Miriniškių k., Ringaudų k.</t>
  </si>
  <si>
    <t>Spindulio g.</t>
  </si>
  <si>
    <t>Sankryža su Šakių pl.</t>
  </si>
  <si>
    <t>Sankryža su Gluosnių g. ir Beržų g.</t>
  </si>
  <si>
    <t>Sankryža su Margirio g.</t>
  </si>
  <si>
    <t>Sankryža su Pilėnų g. ir Sakalų g.</t>
  </si>
  <si>
    <t xml:space="preserve">Sankryža su Gėlių g. </t>
  </si>
  <si>
    <t>Sankryža su Bičiulių g.</t>
  </si>
  <si>
    <t>Sankryža su Žaibo g.</t>
  </si>
  <si>
    <t>Sankryža su Graužės g.</t>
  </si>
  <si>
    <t>Sankryža su Tiesiąja g.</t>
  </si>
  <si>
    <t>Sankryža su Sėjomainos g. ir Slėnio g.</t>
  </si>
  <si>
    <t>Sankryža su Slėnio g. ir Švyturio g.</t>
  </si>
  <si>
    <t>Graužės I ir Graužės II tvenkiniai (seniūnijos riba)</t>
  </si>
  <si>
    <t>Sankryža su Luobinės g.</t>
  </si>
  <si>
    <t>Sankryža su Tako g.</t>
  </si>
  <si>
    <t>Sankryža Piliakalnio g.</t>
  </si>
  <si>
    <t>Sankryža su Pusiasalio g.</t>
  </si>
  <si>
    <t>sankryža su Ąžuolų g.</t>
  </si>
  <si>
    <t>sankryža su Lokio g.</t>
  </si>
  <si>
    <t>Sankryža su Mėtų g.</t>
  </si>
  <si>
    <t>Sankryža su Šlaito tak.</t>
  </si>
  <si>
    <t>rg-1g</t>
  </si>
  <si>
    <t>rg-2g</t>
  </si>
  <si>
    <t>rg-3g</t>
  </si>
  <si>
    <t>Sankryža su Ateities g. (skersgatviu)</t>
  </si>
  <si>
    <t>Sankryža su Šakių pl. (krašto keliu Nr.140)</t>
  </si>
  <si>
    <t>Sankryža su Beržų g. ir Ateities g.</t>
  </si>
  <si>
    <t>rg-4g</t>
  </si>
  <si>
    <t>rg-5g</t>
  </si>
  <si>
    <t>rg-6g</t>
  </si>
  <si>
    <t>Sankryža su Via Baltikos kel. (magistraliniu keliu Nr.A5)</t>
  </si>
  <si>
    <t>rg-7g</t>
  </si>
  <si>
    <t>rg-8g</t>
  </si>
  <si>
    <t xml:space="preserve">rg-9g  </t>
  </si>
  <si>
    <t>Sankryža su Margirio g. ir Pilėnų g.</t>
  </si>
  <si>
    <t>rg-10g</t>
  </si>
  <si>
    <t>rg-11g</t>
  </si>
  <si>
    <t>rg-12g</t>
  </si>
  <si>
    <t>rg-14g</t>
  </si>
  <si>
    <t>rg-13g</t>
  </si>
  <si>
    <t>rg-15g</t>
  </si>
  <si>
    <t>rg-16g</t>
  </si>
  <si>
    <t>Sankryža su Juragių g. (rajoniniu keliu Nr.1932)</t>
  </si>
  <si>
    <t>rg-17g</t>
  </si>
  <si>
    <t>rg-18g</t>
  </si>
  <si>
    <t>Vėžpievio up.</t>
  </si>
  <si>
    <t>rg-19g</t>
  </si>
  <si>
    <t>rg-22g</t>
  </si>
  <si>
    <t>rg-23g</t>
  </si>
  <si>
    <t>Sankryža su Šiltnamių g. (rajoniniu keliu Nr.1903)</t>
  </si>
  <si>
    <t>rg-24g</t>
  </si>
  <si>
    <t>rg-25g</t>
  </si>
  <si>
    <t>Sankryža su Vilties g.</t>
  </si>
  <si>
    <t>rg-29g</t>
  </si>
  <si>
    <t>rg-28g</t>
  </si>
  <si>
    <t>rg-27g</t>
  </si>
  <si>
    <t>rg-26g</t>
  </si>
  <si>
    <t>rg-30g</t>
  </si>
  <si>
    <t>rg-31g</t>
  </si>
  <si>
    <t>rg-32g</t>
  </si>
  <si>
    <t>rg-33g</t>
  </si>
  <si>
    <t>rg-35g</t>
  </si>
  <si>
    <t>rg-37g</t>
  </si>
  <si>
    <t>rg-39g</t>
  </si>
  <si>
    <t>Sankryža su Juragių g.(rajoniniu keliu Nr.1932)</t>
  </si>
  <si>
    <t>rg-40g</t>
  </si>
  <si>
    <t>rd-1p</t>
  </si>
  <si>
    <t>Dviračių takas Šilelio k. -Kulautuva</t>
  </si>
  <si>
    <t>14030 kv. m</t>
  </si>
  <si>
    <t>rg-41g</t>
  </si>
  <si>
    <t>Sankryža su Šilelio g. ir Pakraščio g.</t>
  </si>
  <si>
    <t>rg-42g</t>
  </si>
  <si>
    <t>rg-43g</t>
  </si>
  <si>
    <t>Sankryža su Gaižėnų g.</t>
  </si>
  <si>
    <t>Sankryža su Gaižėnų g. ir Luobinės g.</t>
  </si>
  <si>
    <t>Sankryža su Gaižėnų g. ir Gimtinės g.</t>
  </si>
  <si>
    <t>Sankryža su Dievogalos g.</t>
  </si>
  <si>
    <t>rg-44g</t>
  </si>
  <si>
    <t>rg-45g</t>
  </si>
  <si>
    <t>rg-46g</t>
  </si>
  <si>
    <t>rg-47g</t>
  </si>
  <si>
    <t>Žvejo g. pradžia</t>
  </si>
  <si>
    <t>Laiko g. pabaiga</t>
  </si>
  <si>
    <t>rg-48g</t>
  </si>
  <si>
    <t>rg-49g</t>
  </si>
  <si>
    <t>Sankryža su Vakaro g.</t>
  </si>
  <si>
    <t>rg-75g</t>
  </si>
  <si>
    <t>rg-74g</t>
  </si>
  <si>
    <t>rg-73g</t>
  </si>
  <si>
    <t>rg-72g</t>
  </si>
  <si>
    <t>rg-62g</t>
  </si>
  <si>
    <t>rg-63g</t>
  </si>
  <si>
    <t>Sankryža su Luobinės g. ir Šilelio g..</t>
  </si>
  <si>
    <t>rg-64g</t>
  </si>
  <si>
    <t xml:space="preserve">Sankryža su Pakraščio g. </t>
  </si>
  <si>
    <t>rg-60g</t>
  </si>
  <si>
    <t>Sankryža su Laukų g. ir Kerupės g.</t>
  </si>
  <si>
    <t>rg-57g</t>
  </si>
  <si>
    <t>rg-55g</t>
  </si>
  <si>
    <t>rg-56g</t>
  </si>
  <si>
    <t>rg-126g</t>
  </si>
  <si>
    <t>Berželių g.</t>
  </si>
  <si>
    <t>rg-54g</t>
  </si>
  <si>
    <t>Ringaudų ir  Zapyškio seniūnijų riba</t>
  </si>
  <si>
    <t>Gaižėnų g. pabaiga</t>
  </si>
  <si>
    <t>rg-120g</t>
  </si>
  <si>
    <t>Gaižėnų k., Gaižėnėlių k.</t>
  </si>
  <si>
    <t>Sankryža su Gaižėnų g. ir Kuodiškių g.</t>
  </si>
  <si>
    <t>rg-58g</t>
  </si>
  <si>
    <t>Sankryža su Centine g. ir Jurginų g.</t>
  </si>
  <si>
    <t>rg-65g</t>
  </si>
  <si>
    <t>rg-61g</t>
  </si>
  <si>
    <t>rg-122g</t>
  </si>
  <si>
    <t>rg-121g</t>
  </si>
  <si>
    <t>Paberžės g.</t>
  </si>
  <si>
    <t>Mitkūnų g.</t>
  </si>
  <si>
    <t>Sankryža su Garnių g.</t>
  </si>
  <si>
    <t>rg-79g</t>
  </si>
  <si>
    <t>Sankryža su Jurginų g.</t>
  </si>
  <si>
    <t>rg-77g</t>
  </si>
  <si>
    <t>Sankryža su Jarų g.</t>
  </si>
  <si>
    <t>Sankryža su Ryto g. ir Žiogų g.</t>
  </si>
  <si>
    <t>Sankryža su Rasos g. ir Žiogų g.</t>
  </si>
  <si>
    <t>rg-91g</t>
  </si>
  <si>
    <t>rg-92g</t>
  </si>
  <si>
    <t>rg-95g</t>
  </si>
  <si>
    <t>Sankryža su Ryto g.</t>
  </si>
  <si>
    <t>rg-88g</t>
  </si>
  <si>
    <t>rg-89g</t>
  </si>
  <si>
    <t>Zylių g. pradžia</t>
  </si>
  <si>
    <t>Miglių g. pabaiga</t>
  </si>
  <si>
    <t>Vietinės reikšmės viešasis kelias Bajorų k.</t>
  </si>
  <si>
    <t>Sankryža su Miglių g.</t>
  </si>
  <si>
    <t>Dausų tak.</t>
  </si>
  <si>
    <t>rg-93g</t>
  </si>
  <si>
    <t>rg-94g</t>
  </si>
  <si>
    <t>Sankryža su Graužės g. ir Riešutų g.</t>
  </si>
  <si>
    <t>rg-104g</t>
  </si>
  <si>
    <t>rg-123g</t>
  </si>
  <si>
    <t>rg-125g</t>
  </si>
  <si>
    <t>Lietaus g.</t>
  </si>
  <si>
    <t>rg-105g</t>
  </si>
  <si>
    <t>rg-103g</t>
  </si>
  <si>
    <t>Vėžpievio g.</t>
  </si>
  <si>
    <t>rg-101g</t>
  </si>
  <si>
    <t>rg-115g</t>
  </si>
  <si>
    <t>rg-116g</t>
  </si>
  <si>
    <t>rg-117g</t>
  </si>
  <si>
    <t>rg-124g</t>
  </si>
  <si>
    <t>rg-102g</t>
  </si>
  <si>
    <t>rg-100g</t>
  </si>
  <si>
    <t>rg-96g</t>
  </si>
  <si>
    <t>Kaštonų g. pradžia</t>
  </si>
  <si>
    <t>rg-97g</t>
  </si>
  <si>
    <t>rg-113g</t>
  </si>
  <si>
    <t>rg-98g</t>
  </si>
  <si>
    <t>rg-99g</t>
  </si>
  <si>
    <t>rg-118g</t>
  </si>
  <si>
    <t>rg-119g</t>
  </si>
  <si>
    <t>Bandymų tak.</t>
  </si>
  <si>
    <t>Sankryža su Rapsų g.</t>
  </si>
  <si>
    <t>Praktikos tak.</t>
  </si>
  <si>
    <t>rg-111g</t>
  </si>
  <si>
    <t>rg-109g</t>
  </si>
  <si>
    <t>rg-110g</t>
  </si>
  <si>
    <t>rg-112g</t>
  </si>
  <si>
    <t>Kauno miesto  ir Kauno rajono riba</t>
  </si>
  <si>
    <t>rg-108g</t>
  </si>
  <si>
    <t>rg-114g</t>
  </si>
  <si>
    <t>rg-53g</t>
  </si>
  <si>
    <t>Jukos g. pradžia</t>
  </si>
  <si>
    <t>rg-66g</t>
  </si>
  <si>
    <t>rg-68g</t>
  </si>
  <si>
    <t>Vyturių g. pradžia</t>
  </si>
  <si>
    <t>rg-82g</t>
  </si>
  <si>
    <t>Verslo g. pabaiga</t>
  </si>
  <si>
    <t>rg-52g</t>
  </si>
  <si>
    <t>rg-51g</t>
  </si>
  <si>
    <t>rg-50g</t>
  </si>
  <si>
    <t>rg-86g</t>
  </si>
  <si>
    <t>rg-69g</t>
  </si>
  <si>
    <t>rg-70g</t>
  </si>
  <si>
    <t>rg-84g</t>
  </si>
  <si>
    <t>rg-85g</t>
  </si>
  <si>
    <t>rg-80g</t>
  </si>
  <si>
    <t>Sankryža su  Tvenkinio g.</t>
  </si>
  <si>
    <t>rg-87g</t>
  </si>
  <si>
    <t>rg-127g</t>
  </si>
  <si>
    <t>rg-128g</t>
  </si>
  <si>
    <t>rg-130g</t>
  </si>
  <si>
    <t>rg-133g</t>
  </si>
  <si>
    <t>rg-134g</t>
  </si>
  <si>
    <t>rg-135g</t>
  </si>
  <si>
    <t>rg-137g</t>
  </si>
  <si>
    <t>rg-138g</t>
  </si>
  <si>
    <t>rg-140g</t>
  </si>
  <si>
    <t>rg-141g</t>
  </si>
  <si>
    <t>rg-142g</t>
  </si>
  <si>
    <t>rg-143g</t>
  </si>
  <si>
    <t>rg-144g</t>
  </si>
  <si>
    <t>rg-146</t>
  </si>
  <si>
    <t>rg-147</t>
  </si>
  <si>
    <t>rg-149</t>
  </si>
  <si>
    <t>rg-150</t>
  </si>
  <si>
    <t>rg-151</t>
  </si>
  <si>
    <t>Sankryža su Gėlių g. ir Vyšnių g.</t>
  </si>
  <si>
    <t>Privažiuojamas kelias prie kapinių</t>
  </si>
  <si>
    <t>rg-153</t>
  </si>
  <si>
    <t>rg-1p</t>
  </si>
  <si>
    <t>Šiltnamių g. šaligatviai</t>
  </si>
  <si>
    <t>2524  kv. m</t>
  </si>
  <si>
    <t>Iš viso pėsčiųjų, dviračių takų ir šaligatvių</t>
  </si>
  <si>
    <t>rg-1l</t>
  </si>
  <si>
    <t>Šiltnamių g. lietaus nuotekų tinklai</t>
  </si>
  <si>
    <t>Rokų seniūnija</t>
  </si>
  <si>
    <t>Laimo g.</t>
  </si>
  <si>
    <t>Vingytės k.</t>
  </si>
  <si>
    <t>Rokelių k.</t>
  </si>
  <si>
    <t>rk-3g</t>
  </si>
  <si>
    <t>Šalnų g.</t>
  </si>
  <si>
    <t>rk-4g</t>
  </si>
  <si>
    <t>Vainatrakio k.</t>
  </si>
  <si>
    <t>rk-5g</t>
  </si>
  <si>
    <t>rK-6g</t>
  </si>
  <si>
    <t>rk-6-1g</t>
  </si>
  <si>
    <t>rk-7g</t>
  </si>
  <si>
    <t>Patamulšėlio k.</t>
  </si>
  <si>
    <t>rk-8g</t>
  </si>
  <si>
    <t>rk-9g</t>
  </si>
  <si>
    <t>Dujotiekio g.</t>
  </si>
  <si>
    <t>Pavytės k.</t>
  </si>
  <si>
    <t>rk-10g</t>
  </si>
  <si>
    <t>Poligono g.</t>
  </si>
  <si>
    <t>rk-10-1g</t>
  </si>
  <si>
    <t>Pavytės g.</t>
  </si>
  <si>
    <t>rk-10-2g</t>
  </si>
  <si>
    <t>rk-12g</t>
  </si>
  <si>
    <t>Pempių g.</t>
  </si>
  <si>
    <t>Kairiūkščių k.</t>
  </si>
  <si>
    <t>rk-13g</t>
  </si>
  <si>
    <t>Girmuonio g.</t>
  </si>
  <si>
    <t>rk-14g</t>
  </si>
  <si>
    <t>Meldų g.</t>
  </si>
  <si>
    <t>rk-14-1g</t>
  </si>
  <si>
    <t>Karjerų g.</t>
  </si>
  <si>
    <t>rk-15g</t>
  </si>
  <si>
    <t>Girininkų k.</t>
  </si>
  <si>
    <t>Rokų k.</t>
  </si>
  <si>
    <t>rk-17g</t>
  </si>
  <si>
    <t>Rokų g.</t>
  </si>
  <si>
    <t>rk-19g</t>
  </si>
  <si>
    <t>Sankryža su rajoniniu keliu Nr. 1913</t>
  </si>
  <si>
    <t>Sankryža su rajoniniu keliu Nr. 1911</t>
  </si>
  <si>
    <t>Sankryža su Gandrų g.</t>
  </si>
  <si>
    <t>Sankryža su Liepų al.</t>
  </si>
  <si>
    <t>Sankryža su Nakvišų g.</t>
  </si>
  <si>
    <t>Sankryža su Dujotiekio g.</t>
  </si>
  <si>
    <t>Sankryža su Pempių g.</t>
  </si>
  <si>
    <t>rk-1g</t>
  </si>
  <si>
    <t>Sankryža su Nemuno g. (rajoniniu keliu Nr. 1911)</t>
  </si>
  <si>
    <t>Sankryža su Rokelių g. (rajoniniu keliu Nr. 1913)</t>
  </si>
  <si>
    <t>rk-2-1g</t>
  </si>
  <si>
    <t>rk-2-2g</t>
  </si>
  <si>
    <t>Vietinės reikšmės viešasis kelias Rokai-Rokeliai</t>
  </si>
  <si>
    <t>rk-2</t>
  </si>
  <si>
    <t>Luknės g.</t>
  </si>
  <si>
    <t>rk-16-1</t>
  </si>
  <si>
    <t>Sankryža su privažiuojamu keliu rk-16-1</t>
  </si>
  <si>
    <t>Paražėlių k., Patamulšėlio k.</t>
  </si>
  <si>
    <t>Sankryža su Sėmenos g. (rajoniniu keliu Nr. 1913)</t>
  </si>
  <si>
    <t>Sankryža su Šalnų g.</t>
  </si>
  <si>
    <t>Rokų k., Rokelių k.</t>
  </si>
  <si>
    <t>Privažiuojamas kelias Paraželių k. prie tvenkinių</t>
  </si>
  <si>
    <t>Paraželių k.</t>
  </si>
  <si>
    <t>Sankryža su Sėmenos g. (rajoniniu keliu Nr. 1924)</t>
  </si>
  <si>
    <t>Sklypo unikalus Nr.4400-1946-3293 riba</t>
  </si>
  <si>
    <t>Vainatrakio k. ir Raželių k. riba</t>
  </si>
  <si>
    <t>Raželių k.</t>
  </si>
  <si>
    <t>Sankryža su Vainatrakio g. (rajoniniu keliu Nr. 1913)</t>
  </si>
  <si>
    <t>Privažiuojamas kelias Vainatrakio k.</t>
  </si>
  <si>
    <t>Sankryža su Knygnešio P. Varkalos g. (rajoniniu keliu Nr. 1911)</t>
  </si>
  <si>
    <t>Girininkų k., Pamoterio k., Vainatrakio k.</t>
  </si>
  <si>
    <t>Pavytės k., Raželių k., Paraželių k.</t>
  </si>
  <si>
    <t>Vyčiaus up.</t>
  </si>
  <si>
    <t>Girininkų k., Kairiūkščių k.</t>
  </si>
  <si>
    <t>Kairiūkščių k., Girininkų k.</t>
  </si>
  <si>
    <t>Sankryža su Kairiūkščių g.</t>
  </si>
  <si>
    <t>Kairiūkščių g.</t>
  </si>
  <si>
    <t>Girmuonio up.</t>
  </si>
  <si>
    <t>Sankryža su Girmuonio g.</t>
  </si>
  <si>
    <t>Kauno rajono ir Prienų rajono riba</t>
  </si>
  <si>
    <t>Nakvišų g.</t>
  </si>
  <si>
    <t xml:space="preserve">Kelmyno g. </t>
  </si>
  <si>
    <t>Rokelių k., Rokų Miško Kelmyno k.</t>
  </si>
  <si>
    <t>Muraškinės g.</t>
  </si>
  <si>
    <t>Kauno miesto ir Kauno rajono riba</t>
  </si>
  <si>
    <t>Pakalnučių g.</t>
  </si>
  <si>
    <t>Rokų Miško Kelmyno k.</t>
  </si>
  <si>
    <t>rk-20g</t>
  </si>
  <si>
    <t>rk-21g</t>
  </si>
  <si>
    <t>rk-22g</t>
  </si>
  <si>
    <t>rk-23g</t>
  </si>
  <si>
    <t>rk-24g</t>
  </si>
  <si>
    <t>rk-25g</t>
  </si>
  <si>
    <t>rk-27g</t>
  </si>
  <si>
    <t>rk-28g</t>
  </si>
  <si>
    <t>rk-29g</t>
  </si>
  <si>
    <t>rk-30</t>
  </si>
  <si>
    <t>rk-33</t>
  </si>
  <si>
    <t>rk-34</t>
  </si>
  <si>
    <t>rk-35</t>
  </si>
  <si>
    <t>rk-36</t>
  </si>
  <si>
    <t>rk-16</t>
  </si>
  <si>
    <t>rk-15-1</t>
  </si>
  <si>
    <t>rk-1p</t>
  </si>
  <si>
    <t>Knygnešio P. Varkalos g. šaligatviai ir pėsčiųjų takai</t>
  </si>
  <si>
    <t>Samylų seniūnija</t>
  </si>
  <si>
    <t>Šlienavos k., Samylų k.</t>
  </si>
  <si>
    <t>Samylų k.</t>
  </si>
  <si>
    <t>Atodangų g.</t>
  </si>
  <si>
    <t>Šlienavos k.</t>
  </si>
  <si>
    <t xml:space="preserve">Kalniškių g. </t>
  </si>
  <si>
    <t>Žiegždrių k.</t>
  </si>
  <si>
    <t>Samylų g.</t>
  </si>
  <si>
    <t>Dubravų k., Samylų k.</t>
  </si>
  <si>
    <t>Pagirio g.</t>
  </si>
  <si>
    <t>Kamestos g.</t>
  </si>
  <si>
    <t>Dobilėlio g.</t>
  </si>
  <si>
    <t>Poilsiavietės g.</t>
  </si>
  <si>
    <t>Lankų g.</t>
  </si>
  <si>
    <t>Užuovėjos g.</t>
  </si>
  <si>
    <t>Vaišvydavos k.</t>
  </si>
  <si>
    <t>Obelyno g.</t>
  </si>
  <si>
    <t>Girionių k.</t>
  </si>
  <si>
    <t>Laumėnų g.</t>
  </si>
  <si>
    <t>Marių g.</t>
  </si>
  <si>
    <t>Dubravų g.</t>
  </si>
  <si>
    <t>Šilėnų g.</t>
  </si>
  <si>
    <t>Žiglos g.</t>
  </si>
  <si>
    <t>Dvareliškių g.</t>
  </si>
  <si>
    <t>Mozūrų g.</t>
  </si>
  <si>
    <t>Pakalniškių g.</t>
  </si>
  <si>
    <t>Šviesioji g.</t>
  </si>
  <si>
    <t>Žaisos g.</t>
  </si>
  <si>
    <t>A. Kriščiūno g.</t>
  </si>
  <si>
    <t>Laumiašokio g.</t>
  </si>
  <si>
    <t>Arboretumo g.</t>
  </si>
  <si>
    <t>Kalvio g.</t>
  </si>
  <si>
    <t>Krantų g.</t>
  </si>
  <si>
    <t>Žirgų g.</t>
  </si>
  <si>
    <t>Dubravų k.</t>
  </si>
  <si>
    <t>Dubraisčio g.</t>
  </si>
  <si>
    <t>Centrolito g.</t>
  </si>
  <si>
    <t>Gervėnupio k.</t>
  </si>
  <si>
    <t>Sodų al.</t>
  </si>
  <si>
    <t>Piligrimų g.</t>
  </si>
  <si>
    <t>sankryža su Vyšnių g.</t>
  </si>
  <si>
    <t>sankryža su Dubravų g.</t>
  </si>
  <si>
    <t>Gubojos 3-iosios g. pradžia</t>
  </si>
  <si>
    <t>s-1g</t>
  </si>
  <si>
    <t>s-2g</t>
  </si>
  <si>
    <t>Sankryža su Klonio g. (rajoniniu keliu Nr.1937)</t>
  </si>
  <si>
    <t>s-3g</t>
  </si>
  <si>
    <t>s-4g</t>
  </si>
  <si>
    <t>Sankryža su Girionių g. ir A. Kriščiūno g. (rajoniniu kelius Nr.1902)</t>
  </si>
  <si>
    <t>s-7g</t>
  </si>
  <si>
    <t>s-5</t>
  </si>
  <si>
    <t>Vietinės reikšmės viešasis kelias Gervėnupis-Viršužiglis</t>
  </si>
  <si>
    <t>Sankryža su Sodų al.</t>
  </si>
  <si>
    <t>Ąžuolų g. pabaiga (Taurakiemio sen.)</t>
  </si>
  <si>
    <t>s-6g</t>
  </si>
  <si>
    <t>Sankryža su Pašilės g.</t>
  </si>
  <si>
    <t>Sankryža su Samylų g. ir Elnių g.</t>
  </si>
  <si>
    <t>Sankryža su J. Biliūno g. (rajoniniu keliu Nr.1943)</t>
  </si>
  <si>
    <t>s-8g</t>
  </si>
  <si>
    <t>Laukų g. pabaiga</t>
  </si>
  <si>
    <t>s-9g</t>
  </si>
  <si>
    <t>Sankryža su Dobilėlio g. ir Žilvičių g.</t>
  </si>
  <si>
    <t>s-9-1g</t>
  </si>
  <si>
    <t>Sankryža su Kamestos g. ir Žilvičių g.</t>
  </si>
  <si>
    <t>s-10g</t>
  </si>
  <si>
    <t xml:space="preserve"> Jūros g. pradžia</t>
  </si>
  <si>
    <t>s-10-1g</t>
  </si>
  <si>
    <t>Sankryža su Dobilėlio g.ir Kamestos g.</t>
  </si>
  <si>
    <t>s-11g</t>
  </si>
  <si>
    <t>Sankryža su Girionių g. (rajoniniu kelius Nr.1902)</t>
  </si>
  <si>
    <t>s-12g</t>
  </si>
  <si>
    <t>Laumėnų k.</t>
  </si>
  <si>
    <t>s-13g</t>
  </si>
  <si>
    <t>s-13-1</t>
  </si>
  <si>
    <t>s-14g</t>
  </si>
  <si>
    <t>Sankryža su Lapyno g.</t>
  </si>
  <si>
    <t>s-14-1g</t>
  </si>
  <si>
    <t xml:space="preserve"> Piligrimų g. pradžia</t>
  </si>
  <si>
    <t>s-15g</t>
  </si>
  <si>
    <t>Sankryža su rajoniniu keliu  Nr.1901</t>
  </si>
  <si>
    <t>s-16g</t>
  </si>
  <si>
    <t>Sankryža su rajoniniu keliu  Nr.1902</t>
  </si>
  <si>
    <t>Medelyno g. pradžia</t>
  </si>
  <si>
    <t>s-17g</t>
  </si>
  <si>
    <t>Miškininkų g. pabaiga</t>
  </si>
  <si>
    <t>s-18g</t>
  </si>
  <si>
    <t>s-19g</t>
  </si>
  <si>
    <t>s-20g</t>
  </si>
  <si>
    <t>s-21g</t>
  </si>
  <si>
    <t>Sankryža su Laumėnų g.</t>
  </si>
  <si>
    <t>s-22g</t>
  </si>
  <si>
    <t>s-54g</t>
  </si>
  <si>
    <t>Maumedžių al</t>
  </si>
  <si>
    <t>s-52g</t>
  </si>
  <si>
    <t>Sankryža su Laukymės g. ir Pašilės g.</t>
  </si>
  <si>
    <t>s-47g</t>
  </si>
  <si>
    <t>Vėjų g.</t>
  </si>
  <si>
    <t>Sankryža su Poilsiavietės g.</t>
  </si>
  <si>
    <t>Kalvos g.</t>
  </si>
  <si>
    <t>Žiegždrių k. ir Laumėnų k. riba</t>
  </si>
  <si>
    <t xml:space="preserve">Pievų g. </t>
  </si>
  <si>
    <t>Sankryža su Kalniškių g.</t>
  </si>
  <si>
    <t>s-23g</t>
  </si>
  <si>
    <t>s-24g</t>
  </si>
  <si>
    <t>Sankryža su Marių g.</t>
  </si>
  <si>
    <t>s-25g</t>
  </si>
  <si>
    <t>s-26g</t>
  </si>
  <si>
    <t>s-27g</t>
  </si>
  <si>
    <t>s-28g</t>
  </si>
  <si>
    <t>Sankryža su Žiglos g.</t>
  </si>
  <si>
    <t>Sankryža su Dvareliškių g.</t>
  </si>
  <si>
    <t>s-29g</t>
  </si>
  <si>
    <t>s-30g</t>
  </si>
  <si>
    <t>s-31g</t>
  </si>
  <si>
    <t>s-32g</t>
  </si>
  <si>
    <t>s-33g</t>
  </si>
  <si>
    <t>s-34g</t>
  </si>
  <si>
    <t>s-35g</t>
  </si>
  <si>
    <t>s-36g</t>
  </si>
  <si>
    <t>Sankryža su Dubravų g.</t>
  </si>
  <si>
    <t>s-37g</t>
  </si>
  <si>
    <t>s-38g</t>
  </si>
  <si>
    <t>s-39g</t>
  </si>
  <si>
    <t>s-40g</t>
  </si>
  <si>
    <t>s-41g</t>
  </si>
  <si>
    <t>s-42g</t>
  </si>
  <si>
    <t>s-43g</t>
  </si>
  <si>
    <t>s-44g</t>
  </si>
  <si>
    <t>Rajoninio kelio Nr.1902 pabaiga</t>
  </si>
  <si>
    <t>Atodangų g. pradžia</t>
  </si>
  <si>
    <t>s-45g</t>
  </si>
  <si>
    <t>s-46g</t>
  </si>
  <si>
    <t>s-48g</t>
  </si>
  <si>
    <t>Sankryža Nemuno g.</t>
  </si>
  <si>
    <t>s-49g</t>
  </si>
  <si>
    <t>s-50g</t>
  </si>
  <si>
    <t>s-55g</t>
  </si>
  <si>
    <t>Gubojos 3-oji g.</t>
  </si>
  <si>
    <t>Mokyklos g. pabaiga</t>
  </si>
  <si>
    <t>Gubojos 3-iosios g. pabaiga</t>
  </si>
  <si>
    <t>Privažiuojamas kelias Samylų k.</t>
  </si>
  <si>
    <t>Atodangų g. pabaiga</t>
  </si>
  <si>
    <t>s-56g</t>
  </si>
  <si>
    <t>Naglio g.</t>
  </si>
  <si>
    <t>Sankryža su Žuvėdrų g.</t>
  </si>
  <si>
    <t>s-57g</t>
  </si>
  <si>
    <t>Sankryža su Samylų g.</t>
  </si>
  <si>
    <t>Krantų g. pabaiga</t>
  </si>
  <si>
    <t>s-58g</t>
  </si>
  <si>
    <t>Sankryža su Žirgų g.</t>
  </si>
  <si>
    <t>s-59g</t>
  </si>
  <si>
    <t xml:space="preserve">Lauko g. </t>
  </si>
  <si>
    <t>Sankryža su Dubraisčio g.</t>
  </si>
  <si>
    <t>Sankryža su Centrolito g. (rajoniniu keliu Nr.1937)</t>
  </si>
  <si>
    <t>Dubriaus up.</t>
  </si>
  <si>
    <t>s-60g</t>
  </si>
  <si>
    <t>s-61g</t>
  </si>
  <si>
    <t>s-63g</t>
  </si>
  <si>
    <t>s-64g</t>
  </si>
  <si>
    <t>Rajoninio  Nr.1937 kelio pabaiga</t>
  </si>
  <si>
    <t>Sodų al. pradžia</t>
  </si>
  <si>
    <t>Centrolito g. pabaiga</t>
  </si>
  <si>
    <t>Sankryža su vietinės reikšmės keliu s-5</t>
  </si>
  <si>
    <t>s-65g</t>
  </si>
  <si>
    <t>s-66g</t>
  </si>
  <si>
    <t>s-67g</t>
  </si>
  <si>
    <t>s-68g</t>
  </si>
  <si>
    <t>s-69g</t>
  </si>
  <si>
    <t>s-70g</t>
  </si>
  <si>
    <t>s-71g</t>
  </si>
  <si>
    <t>s-73g</t>
  </si>
  <si>
    <t>s-76g</t>
  </si>
  <si>
    <t>s-79</t>
  </si>
  <si>
    <t>Vietinės reikšmės viešasis kelias Gervėnupis-Truskonas</t>
  </si>
  <si>
    <t>Sankryža  su Nemuno g. (Taurakiemio sen.)</t>
  </si>
  <si>
    <t>390 kv.m</t>
  </si>
  <si>
    <t>440 kv.m</t>
  </si>
  <si>
    <t>s-1a</t>
  </si>
  <si>
    <t>s-2a</t>
  </si>
  <si>
    <t>s-3a</t>
  </si>
  <si>
    <t>Automobilių stovėjimo aikštelė prie naujųjų kapinių</t>
  </si>
  <si>
    <t>Automobilių stovėjimo aikštelė Liepų g. Nr. 18 (prie valgyklos)</t>
  </si>
  <si>
    <t>330 kv.m</t>
  </si>
  <si>
    <t>Taurakiemio seniūnija</t>
  </si>
  <si>
    <t>Arlaviškių k.</t>
  </si>
  <si>
    <t>t-2g</t>
  </si>
  <si>
    <t>Viršužiglio k.</t>
  </si>
  <si>
    <t>t-3g</t>
  </si>
  <si>
    <t>t-6g</t>
  </si>
  <si>
    <t>t-7g</t>
  </si>
  <si>
    <t>Draugelių g.</t>
  </si>
  <si>
    <t>Arlaviškių k., Lenavos k.</t>
  </si>
  <si>
    <t>t-9g</t>
  </si>
  <si>
    <t>t-13g</t>
  </si>
  <si>
    <t>Dobilijos k.</t>
  </si>
  <si>
    <t>t-14g</t>
  </si>
  <si>
    <t>Taurakiemio k.</t>
  </si>
  <si>
    <t>t-16g</t>
  </si>
  <si>
    <t>Piliuonos k.</t>
  </si>
  <si>
    <t>t-17g</t>
  </si>
  <si>
    <t>t-18g</t>
  </si>
  <si>
    <t>Užupių k., Guogų k.</t>
  </si>
  <si>
    <t>t-20g</t>
  </si>
  <si>
    <t>Beržyno g.</t>
  </si>
  <si>
    <t>t-28g</t>
  </si>
  <si>
    <t>Margininkų k.</t>
  </si>
  <si>
    <t>t-29g</t>
  </si>
  <si>
    <t>Pasagos g.</t>
  </si>
  <si>
    <t>t-46g</t>
  </si>
  <si>
    <t>Elnių Eiguvos g.</t>
  </si>
  <si>
    <t>t-47g</t>
  </si>
  <si>
    <t>Paliepių g.</t>
  </si>
  <si>
    <t>t-52g</t>
  </si>
  <si>
    <t>t-57g</t>
  </si>
  <si>
    <t>Sietyno k.</t>
  </si>
  <si>
    <t>Kepyklos g.</t>
  </si>
  <si>
    <t>t-59g</t>
  </si>
  <si>
    <t>T. Masiulio g.</t>
  </si>
  <si>
    <t>t-60g</t>
  </si>
  <si>
    <t>t-61g</t>
  </si>
  <si>
    <t>t-63g</t>
  </si>
  <si>
    <t>t-64g</t>
  </si>
  <si>
    <t>t-65g</t>
  </si>
  <si>
    <t>t-66g</t>
  </si>
  <si>
    <t>t-67g</t>
  </si>
  <si>
    <t>t-68g</t>
  </si>
  <si>
    <t>t-70g</t>
  </si>
  <si>
    <t>Piliuonos g.</t>
  </si>
  <si>
    <t>t-71g</t>
  </si>
  <si>
    <t>t-72g</t>
  </si>
  <si>
    <t>t-78g</t>
  </si>
  <si>
    <t>Kiemelio g.</t>
  </si>
  <si>
    <t>t-80g</t>
  </si>
  <si>
    <t>t-81g</t>
  </si>
  <si>
    <t>Kadagynės g.</t>
  </si>
  <si>
    <t>t-31g</t>
  </si>
  <si>
    <t>Varelio g.</t>
  </si>
  <si>
    <t>t-10</t>
  </si>
  <si>
    <t>t-11</t>
  </si>
  <si>
    <t>Kelias Margininkuose link miško</t>
  </si>
  <si>
    <t>t-12</t>
  </si>
  <si>
    <t>t-13-1</t>
  </si>
  <si>
    <t>t-21</t>
  </si>
  <si>
    <t>t-25</t>
  </si>
  <si>
    <t>Vyčiaus k.</t>
  </si>
  <si>
    <t>t-35</t>
  </si>
  <si>
    <t>t-37-1</t>
  </si>
  <si>
    <t>t-41</t>
  </si>
  <si>
    <t>t-43</t>
  </si>
  <si>
    <t>Kelias iki Dirvanauskienės sodybos</t>
  </si>
  <si>
    <t>Sankryža su rajoniniu keliu Nr. 1901 (Taikos pl.)</t>
  </si>
  <si>
    <t>Susikirtimas su Vyčiaus kaimo riba</t>
  </si>
  <si>
    <t>Sankryža su Vienkiemio g.</t>
  </si>
  <si>
    <t>Sankryža su rajoniniu keliu Nr. 1901</t>
  </si>
  <si>
    <t>Sankryža su Piliuonos g.</t>
  </si>
  <si>
    <t>Sankryža su T. Masiulio g.</t>
  </si>
  <si>
    <t>Sankryža su Beržyno g.</t>
  </si>
  <si>
    <t>Sankryža su Elnių Eiguvos g.</t>
  </si>
  <si>
    <t>Susijungimas su Ąžuolų g.</t>
  </si>
  <si>
    <t>Sankryža su Kepyklos g.</t>
  </si>
  <si>
    <t>t-1</t>
  </si>
  <si>
    <t>Privažiuojamas kelias Arlaviškių k.</t>
  </si>
  <si>
    <t>Kadagių slėnio g. (rajoninio kelio Nr. 1938) pabaiga</t>
  </si>
  <si>
    <t>Sklypo unikalus Nr.5267-0012-0290 riba</t>
  </si>
  <si>
    <t>Sankryža su Žiglos g. (rajoniniu keliu Nr. 1944)</t>
  </si>
  <si>
    <t>Sietyno k., Viršužiglio k.</t>
  </si>
  <si>
    <t>Sankryža su rajoniniu keliu Nr. 1938</t>
  </si>
  <si>
    <t>Samylų ir Taurakiemio seniūnijų riba</t>
  </si>
  <si>
    <t>t-4g</t>
  </si>
  <si>
    <t>t-5g</t>
  </si>
  <si>
    <t>Sankryža su Centrine g. (rajoniniu keliu Nr.1941) ir Ežero g. (rajoniniu keliu Nr.1936)</t>
  </si>
  <si>
    <t>t-5-1g</t>
  </si>
  <si>
    <t>Sankryža su Rimų g. (rajoniniu keliu Nr. 1941)</t>
  </si>
  <si>
    <t>Sankryža su Kadagių slėnio g. (rajoniniu keliu Nr. 1938)</t>
  </si>
  <si>
    <t>t-8g</t>
  </si>
  <si>
    <t>Vietinės reikšmės viešasis kelias Vyčiaus k.</t>
  </si>
  <si>
    <t>Sankryža su vietinės reikšmės keliu t-25</t>
  </si>
  <si>
    <t>t-11g</t>
  </si>
  <si>
    <t>Centrinė g.</t>
  </si>
  <si>
    <t>Sankryža su rajoniniu keliu Nr.1941</t>
  </si>
  <si>
    <t>Margininkų k. ir Vyčiaus k. riba</t>
  </si>
  <si>
    <t>Centrinės g. pabaiga</t>
  </si>
  <si>
    <t>Sankryža su Ežero g. (rajoniniu keliu Nr.1936)</t>
  </si>
  <si>
    <t>Vietinės reikšmės viešasis kelias Dobilija-Dubravos miškas</t>
  </si>
  <si>
    <t>Raisto g. pabaiga</t>
  </si>
  <si>
    <t>Sankryža su Centrinė g. (rajoniniu keliu Nr.1936)</t>
  </si>
  <si>
    <t>Dobilijos k., Taurakiemio k.</t>
  </si>
  <si>
    <t>Piliuonos k., Užupių k., Taurakiemio k.</t>
  </si>
  <si>
    <t xml:space="preserve">Taurakiemio k. </t>
  </si>
  <si>
    <t>Privažiuojamas kelias Taurakiemio k.</t>
  </si>
  <si>
    <t>t-15g</t>
  </si>
  <si>
    <t>Rajoninio kelio Nr. 1944 pabaiga</t>
  </si>
  <si>
    <t>t-19g</t>
  </si>
  <si>
    <t>t-24g</t>
  </si>
  <si>
    <t>Arlaviškių k., Leonavo k.</t>
  </si>
  <si>
    <t>Privažiuojamas kelias Viršužiglio k.</t>
  </si>
  <si>
    <t>Ties sklypu unikalus Nr.5267-0012-0053</t>
  </si>
  <si>
    <t>Gaubatrakio g.</t>
  </si>
  <si>
    <t>Sankryža su Vainatrakio g. (rajoniniu keliu Nr.1913)</t>
  </si>
  <si>
    <t>t-30g</t>
  </si>
  <si>
    <t>Vietinės reikšmės viešasis kelias Margininkai-Vyčiaus k.</t>
  </si>
  <si>
    <t>Margininkų k., Vyčiaus k.</t>
  </si>
  <si>
    <t>Užupių k., Guogų g.</t>
  </si>
  <si>
    <t>Užupių k.</t>
  </si>
  <si>
    <t>t-33</t>
  </si>
  <si>
    <t>Piliuonos k., Guogų k.</t>
  </si>
  <si>
    <t>Sankryža su vietinės reikšmės keliu t-37</t>
  </si>
  <si>
    <t>Kauno marių pakrantė</t>
  </si>
  <si>
    <t>Guogų k.</t>
  </si>
  <si>
    <t>t-40g</t>
  </si>
  <si>
    <t>t-42g</t>
  </si>
  <si>
    <t>t-44g</t>
  </si>
  <si>
    <t>Sankryža su Centrine g. (rajoniniu keliu Nr.1941)</t>
  </si>
  <si>
    <t>Sankryža su Centrinė g. (rajoniniu keliu Nr. 1936)</t>
  </si>
  <si>
    <t>t-49g</t>
  </si>
  <si>
    <t>t-53</t>
  </si>
  <si>
    <t>t-54</t>
  </si>
  <si>
    <t>Vietinės reikšmės viešasis kelias Margininkų k.</t>
  </si>
  <si>
    <t>t-58g</t>
  </si>
  <si>
    <t>Sankryža su Taikos pl. (rajoniniu keliu Nr. 1901)</t>
  </si>
  <si>
    <t>t-69</t>
  </si>
  <si>
    <t>Privažiuojamas kelias lygiagrečiai Taikos pl.</t>
  </si>
  <si>
    <t>Sankryža su rajoniniu keliu Nr.1944, Žiglos g. ir Kampiškių g.</t>
  </si>
  <si>
    <t>Sankryža su rajoniniu keliu Nr.1944, Žiglos g. ir Kiemelio g.</t>
  </si>
  <si>
    <t>Striaunės g.</t>
  </si>
  <si>
    <t>Striaunės up.</t>
  </si>
  <si>
    <t>Sankryža su Žiglos g. (rajoniniu keliu Nr. 1938)</t>
  </si>
  <si>
    <t>Skardžio g.</t>
  </si>
  <si>
    <t>Vietinės reikšmės viešasis kelias per Dubravos mišką Vyčiaus k.</t>
  </si>
  <si>
    <t>t-75</t>
  </si>
  <si>
    <t>t-1p</t>
  </si>
  <si>
    <t>830 kv. m</t>
  </si>
  <si>
    <t>Taikos pl. Pėsčiųjų takas šalia Taikos pl. (rajoninio kelio Nr. 1901)</t>
  </si>
  <si>
    <t>t-1a</t>
  </si>
  <si>
    <t>Užliedžių seniūnija</t>
  </si>
  <si>
    <t>Griežlės g.</t>
  </si>
  <si>
    <t>Užliedžių k.</t>
  </si>
  <si>
    <t xml:space="preserve">Vanagynės g. </t>
  </si>
  <si>
    <t>Sausinės k., Juodonių k.</t>
  </si>
  <si>
    <t>Giraitės k.</t>
  </si>
  <si>
    <t>Alksnių g.</t>
  </si>
  <si>
    <t>Aviečių g,.</t>
  </si>
  <si>
    <t>Bruknių g.</t>
  </si>
  <si>
    <t>Kadagių g.</t>
  </si>
  <si>
    <t>Skroblų g.</t>
  </si>
  <si>
    <t>Svarainių g.</t>
  </si>
  <si>
    <t>Spanguolių g.</t>
  </si>
  <si>
    <t xml:space="preserve">Topolių g. </t>
  </si>
  <si>
    <t>Giraitės k., Vijūkų k.</t>
  </si>
  <si>
    <t>Krūmų g.</t>
  </si>
  <si>
    <t>Ledos g.</t>
  </si>
  <si>
    <t>Minties g.</t>
  </si>
  <si>
    <t>Senoji g.</t>
  </si>
  <si>
    <t>N. Muniškių k.</t>
  </si>
  <si>
    <t xml:space="preserve">Jurginų g. </t>
  </si>
  <si>
    <t>Paparčių g.</t>
  </si>
  <si>
    <t>Sausinės g.</t>
  </si>
  <si>
    <t>Sausinės k.</t>
  </si>
  <si>
    <t>Radastų g.</t>
  </si>
  <si>
    <t>Tyrlaukio g.</t>
  </si>
  <si>
    <t>Sitkūnų g.</t>
  </si>
  <si>
    <t>Ūkio g.</t>
  </si>
  <si>
    <t>Šviesos g.</t>
  </si>
  <si>
    <t>Romainių Kaimelės k., Vijūkų k.</t>
  </si>
  <si>
    <t>Kudrėnų k.</t>
  </si>
  <si>
    <t>Aukuro g.</t>
  </si>
  <si>
    <t>Užliedžių k., Paltiškių k.</t>
  </si>
  <si>
    <t>Žvalgų g.</t>
  </si>
  <si>
    <t>Vijūkų k.</t>
  </si>
  <si>
    <t>Liucijanavos g.</t>
  </si>
  <si>
    <t>Šilagirio g.</t>
  </si>
  <si>
    <t>Vijūkų k., Linkuvos k.</t>
  </si>
  <si>
    <t>Ąžuolyno g.</t>
  </si>
  <si>
    <t xml:space="preserve">Romainiškių g. </t>
  </si>
  <si>
    <t>Romainių Kaimelės k.</t>
  </si>
  <si>
    <t>Smėlio g.</t>
  </si>
  <si>
    <t>Genių g.</t>
  </si>
  <si>
    <t>Vėsos g.</t>
  </si>
  <si>
    <t>Paparčių k.</t>
  </si>
  <si>
    <t xml:space="preserve">Purienų g. </t>
  </si>
  <si>
    <t>Vijūkų k., Romainių Kaimelės k.</t>
  </si>
  <si>
    <t>Sankryža su Ūkio g.</t>
  </si>
  <si>
    <t>Sankryža su Liucijanavos g.</t>
  </si>
  <si>
    <t>Sankryža su Sausinės g.</t>
  </si>
  <si>
    <t>Sankryža su Uosių g.</t>
  </si>
  <si>
    <t xml:space="preserve">Sankryža su Ąžuolų g. </t>
  </si>
  <si>
    <t>Sankryža su Sodžiaus g.</t>
  </si>
  <si>
    <t>Sankryža su Ledos g.</t>
  </si>
  <si>
    <t>Sankryža su Vanagynės g.</t>
  </si>
  <si>
    <t>Sankryža su Sitkūnų g.</t>
  </si>
  <si>
    <t>Sankryža su Draustinio g.</t>
  </si>
  <si>
    <t>sankryža su Topolių g.</t>
  </si>
  <si>
    <t>Sankryža su Romainiškių g.</t>
  </si>
  <si>
    <t>sankryža su Aukuro g.</t>
  </si>
  <si>
    <t>Sankryža su Genių g.</t>
  </si>
  <si>
    <t>sankryža su Rasos g.</t>
  </si>
  <si>
    <t>u-2g</t>
  </si>
  <si>
    <t>Giraitės k., Linkuvos k.</t>
  </si>
  <si>
    <t>Liucijanavos g. pabaiga</t>
  </si>
  <si>
    <t>u-3-1g</t>
  </si>
  <si>
    <t>u-3-2g</t>
  </si>
  <si>
    <t>Griežlės g. pabaiga</t>
  </si>
  <si>
    <t>u-4g</t>
  </si>
  <si>
    <t>Sankryža su Plento g. (rajoniniu keliu Nr.1921)</t>
  </si>
  <si>
    <t>u-5g</t>
  </si>
  <si>
    <t>u-6g</t>
  </si>
  <si>
    <t>Sankryža su Arimų g. ir Lauko g.</t>
  </si>
  <si>
    <t>u-7g</t>
  </si>
  <si>
    <t>u-8g</t>
  </si>
  <si>
    <t>Sankryža su Upės g.(rajoniniu keliu Nr.1906)</t>
  </si>
  <si>
    <t>u-9g</t>
  </si>
  <si>
    <t>Naujųjų  Muniškių k.</t>
  </si>
  <si>
    <t>Sankryža su Jurginų g. ir Sitkūnų g.</t>
  </si>
  <si>
    <t>u-10g</t>
  </si>
  <si>
    <t>Miško g. pradžia</t>
  </si>
  <si>
    <t xml:space="preserve">u-11 </t>
  </si>
  <si>
    <t>u-12g</t>
  </si>
  <si>
    <t>Sankryža su Pušų g. ir Klevų g.</t>
  </si>
  <si>
    <t>Paparčių k., Sausinės k.</t>
  </si>
  <si>
    <t>Vanagynės g. pabaiga</t>
  </si>
  <si>
    <t>u-13</t>
  </si>
  <si>
    <t>u-33g</t>
  </si>
  <si>
    <t>Automagistralės g. (A1 magistralinis kelias)</t>
  </si>
  <si>
    <t>Sankryža su Liucijanavos g. ( Kauno miesto ir Kauno rajono riba)</t>
  </si>
  <si>
    <t>Privažiuojamas kelias Naujųjų Muniškių k.</t>
  </si>
  <si>
    <t>Privažiuojamas kelias Giraitės k.</t>
  </si>
  <si>
    <t>u-14g</t>
  </si>
  <si>
    <t>u-15g</t>
  </si>
  <si>
    <t>u-16g</t>
  </si>
  <si>
    <t>u-17g</t>
  </si>
  <si>
    <t>u-18g</t>
  </si>
  <si>
    <t>u-19g</t>
  </si>
  <si>
    <t>u-20g</t>
  </si>
  <si>
    <t>u-21g</t>
  </si>
  <si>
    <t>u-22g</t>
  </si>
  <si>
    <t>Žaliosios g.  pabaiga</t>
  </si>
  <si>
    <t>u-23g</t>
  </si>
  <si>
    <t>u-24g</t>
  </si>
  <si>
    <t>u-25g</t>
  </si>
  <si>
    <t>Sankryža su Ąžuolų g. ir Spanguolių g.</t>
  </si>
  <si>
    <t>u-26g</t>
  </si>
  <si>
    <t>Sankryža su Žaliosios g. ir Gluosnių g.</t>
  </si>
  <si>
    <t>Sankryža su Pušų g. ir Tyrlaukio g.</t>
  </si>
  <si>
    <t>u-27g</t>
  </si>
  <si>
    <t>u-28g</t>
  </si>
  <si>
    <t>u-29g</t>
  </si>
  <si>
    <t>Sankryža su Eglių g. ir Drebulių g.</t>
  </si>
  <si>
    <t>u-30g</t>
  </si>
  <si>
    <t>u-31g</t>
  </si>
  <si>
    <t>u-32g</t>
  </si>
  <si>
    <t>Sankryža su Ąžuolų g. ir Kaštonų g.</t>
  </si>
  <si>
    <t>u-34g</t>
  </si>
  <si>
    <t>Ąžuolų g. pradžia</t>
  </si>
  <si>
    <t xml:space="preserve"> Uosių g. pradžia</t>
  </si>
  <si>
    <t>u-35g</t>
  </si>
  <si>
    <t>u-36g</t>
  </si>
  <si>
    <t>u-37g</t>
  </si>
  <si>
    <t>u-38g</t>
  </si>
  <si>
    <t xml:space="preserve"> Sodžiaus g. pabaiga</t>
  </si>
  <si>
    <t>u-39g</t>
  </si>
  <si>
    <t>u-40g</t>
  </si>
  <si>
    <t>u-41g</t>
  </si>
  <si>
    <t>u-42g</t>
  </si>
  <si>
    <t>u-43g</t>
  </si>
  <si>
    <t>u-44g</t>
  </si>
  <si>
    <t>u-45g</t>
  </si>
  <si>
    <t>Sankryža su Ledos g. ir Minties g.</t>
  </si>
  <si>
    <t>Sankryža su Ledos g. ir Kalno g.</t>
  </si>
  <si>
    <t>Sankryža su Ledos g. ir Pievų g.</t>
  </si>
  <si>
    <t>u-46g</t>
  </si>
  <si>
    <t>u-47g</t>
  </si>
  <si>
    <t>u-48g</t>
  </si>
  <si>
    <t>Sankryža su Ledos g. ir Šlaito g.</t>
  </si>
  <si>
    <t>Ilgosios g. pabaiga</t>
  </si>
  <si>
    <t>u-49g</t>
  </si>
  <si>
    <t>Sankryža su Ledos g. ir Sodžiaus g.</t>
  </si>
  <si>
    <t>u-50g</t>
  </si>
  <si>
    <t xml:space="preserve"> Sankryža Žemaičių g.</t>
  </si>
  <si>
    <t>u-51g</t>
  </si>
  <si>
    <t>u-52g</t>
  </si>
  <si>
    <t>u-53g</t>
  </si>
  <si>
    <t>u-54g</t>
  </si>
  <si>
    <t>u-55g</t>
  </si>
  <si>
    <t>Sankryža su Bijūnų g. ir Arimų g.</t>
  </si>
  <si>
    <t>u-56g</t>
  </si>
  <si>
    <t>u-57g</t>
  </si>
  <si>
    <t>u-58g</t>
  </si>
  <si>
    <t>u-60g</t>
  </si>
  <si>
    <t>u-61g</t>
  </si>
  <si>
    <t>u-62g</t>
  </si>
  <si>
    <t>u-63g</t>
  </si>
  <si>
    <t>u-65g</t>
  </si>
  <si>
    <t>Privažiuojamas kelias Sausinės k.</t>
  </si>
  <si>
    <t>Užliedžių ir Domeikavos seniūnijų riba</t>
  </si>
  <si>
    <t>u-66g</t>
  </si>
  <si>
    <t>Privažiuojamas kelias Kudrėnų k.</t>
  </si>
  <si>
    <t>u-67g</t>
  </si>
  <si>
    <t>Sankryža su Romainių g. (Kauno miesto sav.)</t>
  </si>
  <si>
    <t>u-71g</t>
  </si>
  <si>
    <t>u-72g</t>
  </si>
  <si>
    <t>u-76g</t>
  </si>
  <si>
    <t>Sankryža su Griežlės g.</t>
  </si>
  <si>
    <t>u-74g</t>
  </si>
  <si>
    <t>Sankryža su A. Šapokos g.</t>
  </si>
  <si>
    <t>u-88g</t>
  </si>
  <si>
    <t>u-90g</t>
  </si>
  <si>
    <t>u-94g</t>
  </si>
  <si>
    <t>Pienių g. pabaiga</t>
  </si>
  <si>
    <t>u-97g</t>
  </si>
  <si>
    <t>u-91g</t>
  </si>
  <si>
    <t>Užliedžių k., Žemaitkiemio k.</t>
  </si>
  <si>
    <t>u-92g</t>
  </si>
  <si>
    <t>u-98g</t>
  </si>
  <si>
    <t xml:space="preserve">Sekvojų g. </t>
  </si>
  <si>
    <t>Giraitės k., Žemaitkiemio k.</t>
  </si>
  <si>
    <t>Sklypo unikalus Nr.5283-0005-0038 riba</t>
  </si>
  <si>
    <t>Vijūkų k., Užliedžių k.</t>
  </si>
  <si>
    <t>Palaukės g.</t>
  </si>
  <si>
    <t>Bočių g.</t>
  </si>
  <si>
    <t>u-102g</t>
  </si>
  <si>
    <t>Plytupio g.</t>
  </si>
  <si>
    <t>Bijūnų g. pabaiga</t>
  </si>
  <si>
    <t>u-100g</t>
  </si>
  <si>
    <t>u-99g</t>
  </si>
  <si>
    <t>Tulpių g. pradžia</t>
  </si>
  <si>
    <t>u-103g</t>
  </si>
  <si>
    <t>u-105g</t>
  </si>
  <si>
    <t>u-107g</t>
  </si>
  <si>
    <t>u-110</t>
  </si>
  <si>
    <t>u-112</t>
  </si>
  <si>
    <t>Naujųjų Muniškių k.</t>
  </si>
  <si>
    <t>204 kv.m</t>
  </si>
  <si>
    <t>u-1a</t>
  </si>
  <si>
    <t>255 kv.m</t>
  </si>
  <si>
    <t>Vandžiogalos seniūnija</t>
  </si>
  <si>
    <t>vn-22g</t>
  </si>
  <si>
    <t>Vandžiogalos mstl.</t>
  </si>
  <si>
    <t>vn-30g</t>
  </si>
  <si>
    <t>vn-33g</t>
  </si>
  <si>
    <t>Vigių k.</t>
  </si>
  <si>
    <t>vn-34g</t>
  </si>
  <si>
    <t>vn-38g</t>
  </si>
  <si>
    <t>vn-39g</t>
  </si>
  <si>
    <t>Butkūnų g.</t>
  </si>
  <si>
    <t>vn-41g</t>
  </si>
  <si>
    <t>vn-42g</t>
  </si>
  <si>
    <t>vn-43g</t>
  </si>
  <si>
    <t>vn-44g</t>
  </si>
  <si>
    <t>vn-45g</t>
  </si>
  <si>
    <t>vn-46g</t>
  </si>
  <si>
    <t>Valeravos k.</t>
  </si>
  <si>
    <t>vn-47g</t>
  </si>
  <si>
    <t>Boniškių k.</t>
  </si>
  <si>
    <t>vn-48g</t>
  </si>
  <si>
    <t>vn-49g</t>
  </si>
  <si>
    <t>Butkūnų k.</t>
  </si>
  <si>
    <t>vn-52g</t>
  </si>
  <si>
    <t>Urkos g.</t>
  </si>
  <si>
    <t>vn-53g</t>
  </si>
  <si>
    <t>vn-54g</t>
  </si>
  <si>
    <t>Statupio g.</t>
  </si>
  <si>
    <t>vn-14g</t>
  </si>
  <si>
    <t>Pociūnų k.</t>
  </si>
  <si>
    <t>vn-18g</t>
  </si>
  <si>
    <t>vn-19g</t>
  </si>
  <si>
    <t>vn-1</t>
  </si>
  <si>
    <t>Juozapavos k.</t>
  </si>
  <si>
    <t>vn-2</t>
  </si>
  <si>
    <t>vn-4</t>
  </si>
  <si>
    <t>vn-5</t>
  </si>
  <si>
    <t>Preišiogalos k.</t>
  </si>
  <si>
    <t>vn-7</t>
  </si>
  <si>
    <t>vn-8</t>
  </si>
  <si>
    <t>vn-9</t>
  </si>
  <si>
    <t>vn-10</t>
  </si>
  <si>
    <t>Užumiškių k.</t>
  </si>
  <si>
    <t>vn-11</t>
  </si>
  <si>
    <t>Mėklos kelias-Kėdainių kelias</t>
  </si>
  <si>
    <t>Mėklos k.</t>
  </si>
  <si>
    <t>vn-12</t>
  </si>
  <si>
    <t>vn-16</t>
  </si>
  <si>
    <t>Kazimieravos k.</t>
  </si>
  <si>
    <t>vn-17</t>
  </si>
  <si>
    <t>Padaugupio k.</t>
  </si>
  <si>
    <t>vn-20</t>
  </si>
  <si>
    <t>Karaliūnų k.</t>
  </si>
  <si>
    <t>vn-21</t>
  </si>
  <si>
    <t>vn-23</t>
  </si>
  <si>
    <t>vn-24</t>
  </si>
  <si>
    <t>vn-25</t>
  </si>
  <si>
    <t>vn-26</t>
  </si>
  <si>
    <t>Didžiųjų Ibėnų k.</t>
  </si>
  <si>
    <t>vn-27</t>
  </si>
  <si>
    <t>vn-28</t>
  </si>
  <si>
    <t>vn-30</t>
  </si>
  <si>
    <t>vn-35</t>
  </si>
  <si>
    <t>vn-37</t>
  </si>
  <si>
    <t>vn-57</t>
  </si>
  <si>
    <t>Sankryža su rajoniniu keliu Nr. 1927</t>
  </si>
  <si>
    <t>Sankryža su krašto keliu Nr. 222</t>
  </si>
  <si>
    <t>Sankryža su rajoniniu keliu Nr. 1920</t>
  </si>
  <si>
    <t xml:space="preserve"> Sankryža su krašto keliu Nr. 222</t>
  </si>
  <si>
    <t>vn-1g</t>
  </si>
  <si>
    <t>Sankryža su Bokšto g. (rajoniniu keliu Nr.1920)</t>
  </si>
  <si>
    <t>Vietinės reikšmės kelio vn-1 pabaiga</t>
  </si>
  <si>
    <t>Juozapavos k.,Skrebiniškių k.</t>
  </si>
  <si>
    <t>Valeravos k., Geranonių k., Stankūnų k., Skrebiniškių k., Boniškių k.</t>
  </si>
  <si>
    <t>vn-3g</t>
  </si>
  <si>
    <t>Kauno rajono ir Jonavos rajono riba</t>
  </si>
  <si>
    <t>Vietinės reikšmės viešasis kelias Vandžiogala-Boniškiai (per Juozapavą)</t>
  </si>
  <si>
    <t>Vietinės reikšmės viešasis kelias  Valerava-Boniškiai</t>
  </si>
  <si>
    <t>Vietinės reikšmės viešasis kelias Boniškiai-Preišiogala</t>
  </si>
  <si>
    <t>Boniškių k., Preišiogalos k.</t>
  </si>
  <si>
    <t>Sankryža su rajoniniu keliu Nr.1915</t>
  </si>
  <si>
    <t>Privažiuojamas kelias Priešiogalos k.</t>
  </si>
  <si>
    <t>vn-6</t>
  </si>
  <si>
    <t>Skrebiniškių k.</t>
  </si>
  <si>
    <t xml:space="preserve"> Sankryža su vietinės reikšmės keliu vn-1 ir vietinės reikšmės keliu vn-7</t>
  </si>
  <si>
    <t xml:space="preserve"> Sankryža su vietinės reikšmės keliu vn-1 ir vietinės reikšmės keliu vn-6</t>
  </si>
  <si>
    <t>Sankryža su rajoniniu keliu Nr.1916</t>
  </si>
  <si>
    <t>Pagirių k., Užumiškių k.</t>
  </si>
  <si>
    <t>Sankryža su Kėdainių g. (krašto keliu Nr. 222)</t>
  </si>
  <si>
    <t>Sankryža su vietinės reikšmės keliu vn-1</t>
  </si>
  <si>
    <t>Pagirių k., Vigių k.</t>
  </si>
  <si>
    <t>Sankryža su Gynio g. (rajoniniu keliu Nr. 1927)</t>
  </si>
  <si>
    <t>Sankryža su Pakrantės g. (rajoniniu keliu 1927)</t>
  </si>
  <si>
    <t>vn-14</t>
  </si>
  <si>
    <t>Privažiuojamas kelias Pociūnų k.</t>
  </si>
  <si>
    <t>Žirgyno g. pabaiga</t>
  </si>
  <si>
    <t>Sankryža su Akacijų g. ( krašto keliu Nr. 222)</t>
  </si>
  <si>
    <t>Privažiuojamas kelias Karaliūnų k.</t>
  </si>
  <si>
    <t>Sankryža su Kauno g. (krašto keliu Nr. 222)</t>
  </si>
  <si>
    <t>Privažiuojamas kelias Butkūnų k.</t>
  </si>
  <si>
    <t>Vietinės reikšmės viešasis kelias Butkūnų k.</t>
  </si>
  <si>
    <t>Privažiuojamas kelias Bitvano k.</t>
  </si>
  <si>
    <t>Bitvano k.</t>
  </si>
  <si>
    <t>Sankryža su Vandžiogalos pl. (krašto keliu Nr. 222)</t>
  </si>
  <si>
    <t>Kekštynės k., Mažųjų Ibėnų k., Didžiųjų Ibėnų k.</t>
  </si>
  <si>
    <t>Vietinės reikšmės viešasis kelias Kėkštynė-Didieji Ibėnai</t>
  </si>
  <si>
    <t>Privažiuojamas kelias Užumiškių k.</t>
  </si>
  <si>
    <t>vn-29-1</t>
  </si>
  <si>
    <t>vn-29-2</t>
  </si>
  <si>
    <t>Sankryža su vietinės reikšmės keliu vn-20</t>
  </si>
  <si>
    <t>Sankryža su vietinės reikšmės keliu vn-21</t>
  </si>
  <si>
    <t>Sankryža su Jonavos g. (rajoniniu keliu Nr. 1915)</t>
  </si>
  <si>
    <t>vn-31</t>
  </si>
  <si>
    <t>Sankryža su Via Baltika (magistraliniu keliu A8)</t>
  </si>
  <si>
    <t>Sankryža su Miško g. (rajoniniu keliu Nr. 1927)</t>
  </si>
  <si>
    <t>Privažiuojamas kelias prie Pociūnų tvenkinio</t>
  </si>
  <si>
    <t>Vigių k., Pociūnų k.</t>
  </si>
  <si>
    <t>vn-36</t>
  </si>
  <si>
    <t>Privažiuojamas kelias Vimbarų k.</t>
  </si>
  <si>
    <t>Vimbarų k.</t>
  </si>
  <si>
    <t>Sankryža su Taikos g. (rajoniniu keliu Nr. 1916)</t>
  </si>
  <si>
    <t>Šv. Jono Nepomuko g.</t>
  </si>
  <si>
    <t>Sankryža su Šv. Jono Nepomuko g.</t>
  </si>
  <si>
    <t>Sankryža su rajoniniu keliu Nr.1904</t>
  </si>
  <si>
    <t>Sankryža su rajoniniu keliu Nr. 1904</t>
  </si>
  <si>
    <t>vn-40g</t>
  </si>
  <si>
    <t>Sankryža su Parko g. (rajoniniu keliu Nr. 1904)</t>
  </si>
  <si>
    <t>Ateities g. pabaiga</t>
  </si>
  <si>
    <t>Sankryža su Ateities g. ir Parko g.</t>
  </si>
  <si>
    <t>Sankryža su Ateities g. ir Liepų g.</t>
  </si>
  <si>
    <t>Urkos up.</t>
  </si>
  <si>
    <t>Sankryža su Kėdainių g. (krašto keliu nr.222)</t>
  </si>
  <si>
    <t>Sankryža su Akacijų g. (krašto keliu Nr. 222)</t>
  </si>
  <si>
    <t>Sankryža su vietinės reikšmės keliu vn-2</t>
  </si>
  <si>
    <t>Žemdirbių g. pabaiga (ties sklypu unikalus Nr.
5240-0003-0050)</t>
  </si>
  <si>
    <t>Vietinės reikšmės viešasis kelias Kazimieravos k.</t>
  </si>
  <si>
    <t>Sankryža su krašto keliu Nr. 220</t>
  </si>
  <si>
    <t>vn-58</t>
  </si>
  <si>
    <t>Privažiuojamas kelias Jackiškių k.</t>
  </si>
  <si>
    <t xml:space="preserve">Sankryža su krašto keliu Nr. 222 </t>
  </si>
  <si>
    <t>Sankryža su krašto keliu Nr. 222 ir vietinės reikšmės keliu vn-56</t>
  </si>
  <si>
    <t>Jackiškių k.</t>
  </si>
  <si>
    <t>vn-59</t>
  </si>
  <si>
    <t>Vilkijos apylinkių seniūnija</t>
  </si>
  <si>
    <t>Vilkijos seniūnija</t>
  </si>
  <si>
    <t>Vilkijos m.</t>
  </si>
  <si>
    <t>Ledynų g.</t>
  </si>
  <si>
    <t>Šlaitų g.</t>
  </si>
  <si>
    <t>Marmos g.</t>
  </si>
  <si>
    <t>Vytauto g.</t>
  </si>
  <si>
    <t>Sankryža su Bažnyčios g.</t>
  </si>
  <si>
    <t>Sankryža su Smėlio g.</t>
  </si>
  <si>
    <t>Sankryža su Pirties g. ir Kauno g.</t>
  </si>
  <si>
    <t>Sankryža su Marmos g.</t>
  </si>
  <si>
    <t>Sankryža su Pergalės g.</t>
  </si>
  <si>
    <t>Sankryža su Vidūno al.  (krašto keliu Nr.141)</t>
  </si>
  <si>
    <t>vm-1</t>
  </si>
  <si>
    <t>Privažiavimas į prieplauką</t>
  </si>
  <si>
    <t>Sankryža su Čekiškės g. (rajoniniu keliu Nr.1907)</t>
  </si>
  <si>
    <t>vm-3g</t>
  </si>
  <si>
    <t>vm-4g</t>
  </si>
  <si>
    <t>vm-5g</t>
  </si>
  <si>
    <t>Antalkių g. pradžia</t>
  </si>
  <si>
    <t>vm-6g</t>
  </si>
  <si>
    <t>vm-7g</t>
  </si>
  <si>
    <t>Kauno Mažoji g.</t>
  </si>
  <si>
    <t>Bažnyčios Mažoji g.</t>
  </si>
  <si>
    <t>vm-8g</t>
  </si>
  <si>
    <t>vm-9g</t>
  </si>
  <si>
    <t>vm-10g</t>
  </si>
  <si>
    <t>vm-11g</t>
  </si>
  <si>
    <t>vm-12g</t>
  </si>
  <si>
    <t>vm-13g</t>
  </si>
  <si>
    <t>vm-14g</t>
  </si>
  <si>
    <t>vm-15g</t>
  </si>
  <si>
    <t>vm-16g</t>
  </si>
  <si>
    <t>vm-17g</t>
  </si>
  <si>
    <t>vm-18g</t>
  </si>
  <si>
    <t>vm-19g</t>
  </si>
  <si>
    <t>vm-20g</t>
  </si>
  <si>
    <t>vm-21g</t>
  </si>
  <si>
    <t>vm-22g</t>
  </si>
  <si>
    <t>vm-23g</t>
  </si>
  <si>
    <t>vm-24g</t>
  </si>
  <si>
    <t>Vydūno Mažoji g.</t>
  </si>
  <si>
    <t>vm-25g</t>
  </si>
  <si>
    <t>vm-26g</t>
  </si>
  <si>
    <t>vm-27g</t>
  </si>
  <si>
    <t>vm-28g</t>
  </si>
  <si>
    <t>Sankryža su Čekiškės g. (krašto keliu Nr.141)</t>
  </si>
  <si>
    <t>Vilkijos apylinkių ir vilkijos seniūnijų riba</t>
  </si>
  <si>
    <t>Sankryža su Tulpių g. (rajoniniu keliu Nr.1926)</t>
  </si>
  <si>
    <t>Sankryža su Vilkijos ūkio g.</t>
  </si>
  <si>
    <t>vm-29g</t>
  </si>
  <si>
    <t>vm-32</t>
  </si>
  <si>
    <t>vm-33</t>
  </si>
  <si>
    <t>vm-1a</t>
  </si>
  <si>
    <t>Automobilių stovėjimo aikštelė šalia Čekiškės g. Nr. 94</t>
  </si>
  <si>
    <t>330 kv. m</t>
  </si>
  <si>
    <t>340 kv. m</t>
  </si>
  <si>
    <t>Automobilių stovėjimo aikštelė šalia Marmos g. Nr. 6</t>
  </si>
  <si>
    <t>vm-2a</t>
  </si>
  <si>
    <t>230 kv. m</t>
  </si>
  <si>
    <t>Automobilių stovėjimo aikštelė šalia gaisrinės Ramybės g.</t>
  </si>
  <si>
    <t>vm-3a</t>
  </si>
  <si>
    <t>Zapyškio seniūnija</t>
  </si>
  <si>
    <t>z-1g</t>
  </si>
  <si>
    <t>z-2g</t>
  </si>
  <si>
    <t>z-3g</t>
  </si>
  <si>
    <t>Kluoniškių k.</t>
  </si>
  <si>
    <t>z-4g</t>
  </si>
  <si>
    <t>z-5g</t>
  </si>
  <si>
    <t>z-6g</t>
  </si>
  <si>
    <t>z-7g</t>
  </si>
  <si>
    <t>z-8g</t>
  </si>
  <si>
    <t>z-11g</t>
  </si>
  <si>
    <t>z-12g</t>
  </si>
  <si>
    <t>z-13g</t>
  </si>
  <si>
    <t>z-15g</t>
  </si>
  <si>
    <t>Vilemų g.</t>
  </si>
  <si>
    <t>z-16g</t>
  </si>
  <si>
    <t>z-17g</t>
  </si>
  <si>
    <t>z-18g</t>
  </si>
  <si>
    <t>z-19g</t>
  </si>
  <si>
    <t>z-20g</t>
  </si>
  <si>
    <t>z-21g</t>
  </si>
  <si>
    <t>z-22g</t>
  </si>
  <si>
    <t>z-23g</t>
  </si>
  <si>
    <t>z-25g</t>
  </si>
  <si>
    <t>Varyklos g.</t>
  </si>
  <si>
    <t>z-27g</t>
  </si>
  <si>
    <t>z-28g</t>
  </si>
  <si>
    <t>z-30g</t>
  </si>
  <si>
    <t>z-31g</t>
  </si>
  <si>
    <t>z-32g</t>
  </si>
  <si>
    <t>Altoniškių k.</t>
  </si>
  <si>
    <t>z-33g</t>
  </si>
  <si>
    <t>z-34g</t>
  </si>
  <si>
    <t>z-35g</t>
  </si>
  <si>
    <t>Papiškių k.</t>
  </si>
  <si>
    <t>z-36g</t>
  </si>
  <si>
    <t xml:space="preserve">Kaimelio g. </t>
  </si>
  <si>
    <t>J. Šileikos g.</t>
  </si>
  <si>
    <t>Jadagonių k.</t>
  </si>
  <si>
    <t>Užtvankų g.</t>
  </si>
  <si>
    <t>Altoniškių k., Jadagonių k., Riogliškių k.</t>
  </si>
  <si>
    <t>z-38g</t>
  </si>
  <si>
    <t>z-39g</t>
  </si>
  <si>
    <t>Užvingių g.</t>
  </si>
  <si>
    <t>Riogliškių k.</t>
  </si>
  <si>
    <t>z-40g</t>
  </si>
  <si>
    <t>z-41g</t>
  </si>
  <si>
    <t>Nidos g.</t>
  </si>
  <si>
    <t>Kuro k.</t>
  </si>
  <si>
    <t>z-42g</t>
  </si>
  <si>
    <t>Ovos g.</t>
  </si>
  <si>
    <t>z-43g</t>
  </si>
  <si>
    <t>z-45g</t>
  </si>
  <si>
    <t>Zizų g.</t>
  </si>
  <si>
    <t>z-46g</t>
  </si>
  <si>
    <t>z-47g</t>
  </si>
  <si>
    <t>z-48g</t>
  </si>
  <si>
    <t>Srovės g.</t>
  </si>
  <si>
    <t>Vincentavos k.</t>
  </si>
  <si>
    <t>z-49g</t>
  </si>
  <si>
    <t>Vincentupio g.</t>
  </si>
  <si>
    <t>z-50g</t>
  </si>
  <si>
    <t>Braziukų g.</t>
  </si>
  <si>
    <t>Braziukų k.</t>
  </si>
  <si>
    <t>Papiškių k., Kluoniškių k.</t>
  </si>
  <si>
    <t>z-60g</t>
  </si>
  <si>
    <t>Krušinskų k.</t>
  </si>
  <si>
    <t>z-55g</t>
  </si>
  <si>
    <t>Vilemų k.</t>
  </si>
  <si>
    <t>z-56g</t>
  </si>
  <si>
    <t>Pavarių g.</t>
  </si>
  <si>
    <t>z-57g</t>
  </si>
  <si>
    <t>Šulių k.</t>
  </si>
  <si>
    <t>z-59g</t>
  </si>
  <si>
    <t>Žiemkelio g.</t>
  </si>
  <si>
    <t>z-66g</t>
  </si>
  <si>
    <t>z-68g</t>
  </si>
  <si>
    <t>Višakio g.</t>
  </si>
  <si>
    <t>z-63g</t>
  </si>
  <si>
    <t>Kuodiškių k.</t>
  </si>
  <si>
    <t>z-52</t>
  </si>
  <si>
    <t>z-53</t>
  </si>
  <si>
    <t>z-58</t>
  </si>
  <si>
    <t>Kelias Dievogalos pušyne</t>
  </si>
  <si>
    <t>Sankryža su krašto keliu Nr. 140</t>
  </si>
  <si>
    <t>Sankryža su Altoniškių g.</t>
  </si>
  <si>
    <t>Sankryža su rajoniniu keliu Nr. 1910</t>
  </si>
  <si>
    <t>Sankryža su Vilemų g.</t>
  </si>
  <si>
    <t>Sankryža su  Beržų g.</t>
  </si>
  <si>
    <t>Sankryža su Užtvankų g.</t>
  </si>
  <si>
    <t>Sankryža su Ovos g.</t>
  </si>
  <si>
    <t>Kauno rajono riba</t>
  </si>
  <si>
    <t>Sankryža su Zizų g.</t>
  </si>
  <si>
    <t>Sankryža su rajoniniu keliu Nr. 1912</t>
  </si>
  <si>
    <t>Sankryža su Šulių g.</t>
  </si>
  <si>
    <t xml:space="preserve">Sankryža su Braziukų g. </t>
  </si>
  <si>
    <t>Sankryža su Braziukų g.</t>
  </si>
  <si>
    <t>Sankryža su Višakio g.</t>
  </si>
  <si>
    <t>Sankryža su Varyklos g.</t>
  </si>
  <si>
    <t xml:space="preserve">Altoniškių g. </t>
  </si>
  <si>
    <t>Piliakalnio g.  pradžia</t>
  </si>
  <si>
    <t>Versmės g. pabaiga</t>
  </si>
  <si>
    <t>z-10g</t>
  </si>
  <si>
    <t>z-9g</t>
  </si>
  <si>
    <t>Zapyškio mstl.</t>
  </si>
  <si>
    <t>Muziejaus g.</t>
  </si>
  <si>
    <t>Sankryža su krašto keliu Nr. 140 ir Muziejaus g. (rajoniniu keliu Nr.1910)</t>
  </si>
  <si>
    <t>z-14g</t>
  </si>
  <si>
    <t>Kluoniškių k.,Papiškių k.</t>
  </si>
  <si>
    <t>Dievogalos k., Vilemų k.</t>
  </si>
  <si>
    <t>Žiemkelio g. pradžia</t>
  </si>
  <si>
    <t>Sankryža su Šakių pl. (krašto keliu Nr. 140)</t>
  </si>
  <si>
    <t>z-29g</t>
  </si>
  <si>
    <t>Sankryža su Kerupės g.</t>
  </si>
  <si>
    <t>Altoniškių g. pabaiga</t>
  </si>
  <si>
    <t>Liepų g. pabaiga</t>
  </si>
  <si>
    <t>z-44g</t>
  </si>
  <si>
    <t>z-37</t>
  </si>
  <si>
    <t>Kiparisų g. pradžia</t>
  </si>
  <si>
    <t>z-38-1g</t>
  </si>
  <si>
    <t>Sankryža su Kriūkų pl. (rajoniniu keliu Nr. 1931)</t>
  </si>
  <si>
    <t>Sankryža su J. Šileikos g., Zizų g ir Paparčių g.</t>
  </si>
  <si>
    <t>Sankryža su Skardžio g.</t>
  </si>
  <si>
    <t>Sankryža su J. Šileikos g.,Zizų g. ir Užtvankų g.</t>
  </si>
  <si>
    <t>Jadagonių k., Zizų k.</t>
  </si>
  <si>
    <t>Sankryža su Užtvankų g., Zizų g. ir Paparčių g.</t>
  </si>
  <si>
    <t>Sankryža su J. Šileikos g., Užtvankų g. ir Paparčių g.</t>
  </si>
  <si>
    <t>Jadagonių kel.</t>
  </si>
  <si>
    <t>Šulių g.</t>
  </si>
  <si>
    <t xml:space="preserve">Jadagonių k., Zizų k., Vincentavos k. </t>
  </si>
  <si>
    <t>Vincentavos k., Zizų k.</t>
  </si>
  <si>
    <t>Šulių k., Braziukų k.</t>
  </si>
  <si>
    <t>Sankryža su rajoniniu keliu 1912 ir Šiulių g.</t>
  </si>
  <si>
    <t>Sankryža su rajoniniu keliu 1912 ir Nidos g.</t>
  </si>
  <si>
    <t>z-50-1g</t>
  </si>
  <si>
    <t>z-51g</t>
  </si>
  <si>
    <t>z-54g</t>
  </si>
  <si>
    <t>Vilemų k. ir Krušinskų k. riba</t>
  </si>
  <si>
    <t>z-60-1</t>
  </si>
  <si>
    <t>z-60-2</t>
  </si>
  <si>
    <t>Sankryža su rajoniniu keliu Nr.1910</t>
  </si>
  <si>
    <t xml:space="preserve"> Kauno g. pradžia</t>
  </si>
  <si>
    <t>Kauno rajono ir Kazlų Rūdos savivaldybės riba</t>
  </si>
  <si>
    <t>z-62</t>
  </si>
  <si>
    <t>Sankryža su Pavarių g.</t>
  </si>
  <si>
    <t xml:space="preserve">Zapyškio ir Ringaudų seniūnijų riba </t>
  </si>
  <si>
    <t>Sankryža su Vilemų g. ir Žemkelio g.</t>
  </si>
  <si>
    <t>z-63</t>
  </si>
  <si>
    <t>Andriaus Gustaičio g pabaiga</t>
  </si>
  <si>
    <t>z-67g</t>
  </si>
  <si>
    <t>Sankryža su vietinės reikšmės keliu z-65 ir vietinės reikšmės keliu  z-63</t>
  </si>
  <si>
    <t>Sankryža su vietinės reikšmės keliu z-65 ir Kuodiškių g.</t>
  </si>
  <si>
    <t>Vietinės reikšmės viešasis kelias Krušinskų k.</t>
  </si>
  <si>
    <t>Žemkelio g. pabaiga</t>
  </si>
  <si>
    <t>Privažiuojamas kelias Krušinskų k.</t>
  </si>
  <si>
    <t>Sankryža su vietinės reikšmės keliu z-69</t>
  </si>
  <si>
    <t>z-70</t>
  </si>
  <si>
    <t>Šalpusnių g.</t>
  </si>
  <si>
    <t>z-71g</t>
  </si>
  <si>
    <t>Žiburių g.</t>
  </si>
  <si>
    <t>z-72g</t>
  </si>
  <si>
    <t>Žvyro g.</t>
  </si>
  <si>
    <t>Sankryža su Žiburių g.</t>
  </si>
  <si>
    <t>z-73g</t>
  </si>
  <si>
    <t>Sankryža su Žvyro g.</t>
  </si>
  <si>
    <t>Paukščių g.</t>
  </si>
  <si>
    <t>z-74g</t>
  </si>
  <si>
    <t>Sankryža su Gamtos g.</t>
  </si>
  <si>
    <t>z-76g</t>
  </si>
  <si>
    <t>z-77g</t>
  </si>
  <si>
    <t>Rūdupio g.</t>
  </si>
  <si>
    <t>z-78g</t>
  </si>
  <si>
    <t>Svajos g.</t>
  </si>
  <si>
    <t>Gerovės g.</t>
  </si>
  <si>
    <t>z-80g</t>
  </si>
  <si>
    <t>z-82g</t>
  </si>
  <si>
    <t>z-83g</t>
  </si>
  <si>
    <t>Kluoniškių k., Papiškių k.</t>
  </si>
  <si>
    <t>z-84g</t>
  </si>
  <si>
    <t>Kanavos k.</t>
  </si>
  <si>
    <t>z-85g</t>
  </si>
  <si>
    <t>Medžių g.</t>
  </si>
  <si>
    <t>Novos k.</t>
  </si>
  <si>
    <t>z-86g</t>
  </si>
  <si>
    <t>Rato g.</t>
  </si>
  <si>
    <t>Braziūkų k.</t>
  </si>
  <si>
    <t>Sankryža su Braziūkų g.</t>
  </si>
  <si>
    <t>z-87g</t>
  </si>
  <si>
    <t>Aitvarų g.</t>
  </si>
  <si>
    <t>z-88g</t>
  </si>
  <si>
    <t>z-89g</t>
  </si>
  <si>
    <t>z-91g</t>
  </si>
  <si>
    <t>z-92g</t>
  </si>
  <si>
    <t>Sankryža su Nidos g.</t>
  </si>
  <si>
    <t>Bityno g.</t>
  </si>
  <si>
    <t>z-93g</t>
  </si>
  <si>
    <t>z-94g</t>
  </si>
  <si>
    <t>Žirginų g.</t>
  </si>
  <si>
    <t>Griovys O-2</t>
  </si>
  <si>
    <t>z-97g</t>
  </si>
  <si>
    <t>Sraigių tako g.</t>
  </si>
  <si>
    <t>z-98g</t>
  </si>
  <si>
    <t>Novaraisčio kel.</t>
  </si>
  <si>
    <t>z-99g</t>
  </si>
  <si>
    <t>Kauno rajono ir Šakių rajono riba</t>
  </si>
  <si>
    <t>z-101g</t>
  </si>
  <si>
    <t>z-102</t>
  </si>
  <si>
    <t>Sankryža su Griškabūdžio kel. (rajoniniu kel. Nr. 1912)</t>
  </si>
  <si>
    <t>Sankryža su Sūduvos g. ir Plento g</t>
  </si>
  <si>
    <t>z-103g</t>
  </si>
  <si>
    <t>Sankryža su Sūduvos g. ir vietinės reikšmės keliu z-102</t>
  </si>
  <si>
    <t>z-104</t>
  </si>
  <si>
    <t>Plento g., pabaiga</t>
  </si>
  <si>
    <t>z-105g</t>
  </si>
  <si>
    <t>Spyglių g.</t>
  </si>
  <si>
    <t>Vincentavo k.</t>
  </si>
  <si>
    <t>Sankryža su Vincentavo g.</t>
  </si>
  <si>
    <t>Judrės g.</t>
  </si>
  <si>
    <t>z-106g</t>
  </si>
  <si>
    <t>z-107g</t>
  </si>
  <si>
    <t>z-108g</t>
  </si>
  <si>
    <t xml:space="preserve">Ąžuolų g. </t>
  </si>
  <si>
    <t>Riogliškių k. , Altoniškių k.</t>
  </si>
  <si>
    <t>Alkos g.</t>
  </si>
  <si>
    <t>z-109g</t>
  </si>
  <si>
    <t>Sankryža su Alkos g.</t>
  </si>
  <si>
    <t>z-110g</t>
  </si>
  <si>
    <t>Paovio g.</t>
  </si>
  <si>
    <t>z-111g</t>
  </si>
  <si>
    <t>Kelmučių g.</t>
  </si>
  <si>
    <t>z-112g</t>
  </si>
  <si>
    <t>z-113g</t>
  </si>
  <si>
    <t>Upelio al.</t>
  </si>
  <si>
    <t>z-114g</t>
  </si>
  <si>
    <t>Sankryža su J. Šileikos g.</t>
  </si>
  <si>
    <t>Domeikavos k. (Iš tiesų ant Ražių k. ribos)</t>
  </si>
  <si>
    <t>Gatvės / kelio kategorija</t>
  </si>
  <si>
    <t>Registro Nr.</t>
  </si>
  <si>
    <t>Asfaltas</t>
  </si>
  <si>
    <t>Žvyras</t>
  </si>
  <si>
    <t>Gruntas</t>
  </si>
  <si>
    <t>Be dangos</t>
  </si>
  <si>
    <t xml:space="preserve">Statybos metai </t>
  </si>
  <si>
    <t>Inventorizacijos metai</t>
  </si>
  <si>
    <t>Teisinės registracijos metai</t>
  </si>
  <si>
    <t>Bylos Nr.</t>
  </si>
  <si>
    <t>Danga, m</t>
  </si>
  <si>
    <t>kr-63-1g</t>
  </si>
  <si>
    <t>kr-63-2g</t>
  </si>
  <si>
    <t>Unikalus Nr.</t>
  </si>
  <si>
    <t xml:space="preserve">Sutkynės g. </t>
  </si>
  <si>
    <t>t-62g</t>
  </si>
  <si>
    <t xml:space="preserve">Sankryža su vietinės reikšmės keliu Babtai-sodai b-73 </t>
  </si>
  <si>
    <t xml:space="preserve">Kalno g. </t>
  </si>
  <si>
    <t>Sankryža su Sūduvos g.</t>
  </si>
  <si>
    <t>Sankryža su magistraliniu keliu A6</t>
  </si>
  <si>
    <t>Sankryža su vietinės reikšmės keliu t-37-2</t>
  </si>
  <si>
    <t>Sankryža su vietinės reikšmės viešuoju keliu Jagminiškių  k. (vl-26-1)</t>
  </si>
  <si>
    <t>Vietinės reikšmės viešasis  kelias Vilkija-Jagminiškiai</t>
  </si>
  <si>
    <t>Romaškių k., Radikių k.</t>
  </si>
  <si>
    <t>rk-7-1g</t>
  </si>
  <si>
    <t>al-15g(p)</t>
  </si>
  <si>
    <t>Alšėnų k., Digrių k., Poderiškių k., Dievogalos k., Girininkų II k.</t>
  </si>
  <si>
    <t>Sankryža su Gelžkeliuko g. (seniūnijos riba)</t>
  </si>
  <si>
    <t>Sankryža su Kalvarijos g. (Kauno m. sav.)</t>
  </si>
  <si>
    <t>Sankryža su Ievų g. ir Pamiškės g. (seniūnijos riba)</t>
  </si>
  <si>
    <t>Girininkų I k., Smailių k.</t>
  </si>
  <si>
    <t>al-81g(p)</t>
  </si>
  <si>
    <t>Sankryža su Žiemkelio g.</t>
  </si>
  <si>
    <t>Dievogalos k. Bliovų k.</t>
  </si>
  <si>
    <t>al-100g(p)</t>
  </si>
  <si>
    <t>al-108g(p)</t>
  </si>
  <si>
    <t>al-115g(p)</t>
  </si>
  <si>
    <t>al-118g(p)</t>
  </si>
  <si>
    <t>al-117g(p)</t>
  </si>
  <si>
    <t>al-119g(p)</t>
  </si>
  <si>
    <t>Rūko g. pabaiga</t>
  </si>
  <si>
    <t>al-120g(p)</t>
  </si>
  <si>
    <t>al-103g</t>
  </si>
  <si>
    <t>Apuokų g.</t>
  </si>
  <si>
    <t>al-43g</t>
  </si>
  <si>
    <t>Čeberiškės k.</t>
  </si>
  <si>
    <t>al-130g(p)</t>
  </si>
  <si>
    <t>al-128g(p)</t>
  </si>
  <si>
    <t>al-124g(p)</t>
  </si>
  <si>
    <t>al-127g(p)</t>
  </si>
  <si>
    <t>al-135g</t>
  </si>
  <si>
    <t>al-5</t>
  </si>
  <si>
    <t>al-8</t>
  </si>
  <si>
    <t>al-96(p)</t>
  </si>
  <si>
    <t>al-136g(p)</t>
  </si>
  <si>
    <t>al-137g(p)</t>
  </si>
  <si>
    <t>Perkūno g. pabaiga</t>
  </si>
  <si>
    <t>al-138</t>
  </si>
  <si>
    <t>al-139g</t>
  </si>
  <si>
    <t>Drugių g.</t>
  </si>
  <si>
    <t>al-140g</t>
  </si>
  <si>
    <t>Šališkių g.</t>
  </si>
  <si>
    <t>Kauno ir Prienų rajonų riba</t>
  </si>
  <si>
    <t>al-141g(p)</t>
  </si>
  <si>
    <t>al-139g(p)</t>
  </si>
  <si>
    <t>al-142g</t>
  </si>
  <si>
    <t>al-143g</t>
  </si>
  <si>
    <t>al-144g(p)</t>
  </si>
  <si>
    <t>Juozo Pažėros g.</t>
  </si>
  <si>
    <t>al-145g(p)</t>
  </si>
  <si>
    <t>al-146g</t>
  </si>
  <si>
    <t>al-146g(p)</t>
  </si>
  <si>
    <t>al-147g</t>
  </si>
  <si>
    <t>b-106g(p)</t>
  </si>
  <si>
    <t>b-108g(p)</t>
  </si>
  <si>
    <t>b-151g(p)</t>
  </si>
  <si>
    <t>b-152g(p)</t>
  </si>
  <si>
    <t>Babtų mstl., Babtų k.</t>
  </si>
  <si>
    <t>b-140(p)</t>
  </si>
  <si>
    <t>b-59-1</t>
  </si>
  <si>
    <t xml:space="preserve"> Sankryža su vietinės reikšmės keliu b-59</t>
  </si>
  <si>
    <t>Vietinės reikšmės viešasis kelias Antagynė-Krašukynė</t>
  </si>
  <si>
    <t>b-22g(p)</t>
  </si>
  <si>
    <t>Privažiuojamasis kelias į Žalgirio parką</t>
  </si>
  <si>
    <t>Privažiuojamas kelias prie Nevėžio Kaniūkų k.</t>
  </si>
  <si>
    <t>Vietinės reikšmės viešasis kelias Šašiai- Via Baltika</t>
  </si>
  <si>
    <t>Vietinės reikšmės viešasis kelias Juodonių k.</t>
  </si>
  <si>
    <t>Vietinės reikšmės viešasis kelias Babtų mstl.</t>
  </si>
  <si>
    <t>b-153g(p)</t>
  </si>
  <si>
    <t>b-178g(p)</t>
  </si>
  <si>
    <t>b-155g(p)</t>
  </si>
  <si>
    <t>b-179g(p)</t>
  </si>
  <si>
    <t>Sankryža su Vingio g.</t>
  </si>
  <si>
    <t>Sankryža su Sausio-13-osios  g.</t>
  </si>
  <si>
    <t>b-160(p)</t>
  </si>
  <si>
    <t>bt-50g(p)</t>
  </si>
  <si>
    <t>bt-29g(p)</t>
  </si>
  <si>
    <t>bt-52g (p)</t>
  </si>
  <si>
    <t>Sankryža su Paštuvos g.</t>
  </si>
  <si>
    <t>Bubių k., Batniavos k., Paštuvos k.</t>
  </si>
  <si>
    <t>Tirkšlių k.</t>
  </si>
  <si>
    <t>bt-88</t>
  </si>
  <si>
    <t>Vietinės reikšmės viešasis kelias Bubių k.</t>
  </si>
  <si>
    <t>Vietinės reikšmės viešasis kelias Paštuva-Tolivardžiai</t>
  </si>
  <si>
    <t>Paštuvos k.</t>
  </si>
  <si>
    <t>Jono ir Juozo Vailokaičių g. pabaiga</t>
  </si>
  <si>
    <t>Paštuvos kel. pabaiga</t>
  </si>
  <si>
    <t>Siurblinė g.</t>
  </si>
  <si>
    <t>Berupės g.</t>
  </si>
  <si>
    <t>bt-89g (p)</t>
  </si>
  <si>
    <t>c-15-2(p)</t>
  </si>
  <si>
    <t>c-25-1(p)</t>
  </si>
  <si>
    <t>d-36-2g(p)</t>
  </si>
  <si>
    <t>d-86g(p)</t>
  </si>
  <si>
    <t>d-88g(p)</t>
  </si>
  <si>
    <t>d-89g(p)</t>
  </si>
  <si>
    <t>d-90g(p)</t>
  </si>
  <si>
    <t>d-91g(p)</t>
  </si>
  <si>
    <t>d-94g(p)</t>
  </si>
  <si>
    <t>d-95g(p)</t>
  </si>
  <si>
    <t>d-96g(p)</t>
  </si>
  <si>
    <t>d-98g(p)</t>
  </si>
  <si>
    <t>d-99g(p)</t>
  </si>
  <si>
    <t>Sankryža su Ramybės g., Lelijų g.</t>
  </si>
  <si>
    <t>d-102g(p)</t>
  </si>
  <si>
    <t>d-107g(p)</t>
  </si>
  <si>
    <t>d-103g(p)</t>
  </si>
  <si>
    <t>d-114g(p)</t>
  </si>
  <si>
    <t>d-108g(p)</t>
  </si>
  <si>
    <t>d-116g(p)</t>
  </si>
  <si>
    <t>d-117g(p)</t>
  </si>
  <si>
    <t>d-121g(p)</t>
  </si>
  <si>
    <t>d-124g(p)</t>
  </si>
  <si>
    <t>d-134g(p)</t>
  </si>
  <si>
    <t>d-135g(p)</t>
  </si>
  <si>
    <t>d-136g(p)</t>
  </si>
  <si>
    <t>d-137g(p)</t>
  </si>
  <si>
    <t>d-147g(p)</t>
  </si>
  <si>
    <t>d-151g(p)</t>
  </si>
  <si>
    <t>d-153g(p)</t>
  </si>
  <si>
    <t>d-154g(p)</t>
  </si>
  <si>
    <t>d-155g(p)</t>
  </si>
  <si>
    <t>d-156g(p)</t>
  </si>
  <si>
    <t>d-157g(p)</t>
  </si>
  <si>
    <t>d-164g(p)</t>
  </si>
  <si>
    <t>d-165g(p)</t>
  </si>
  <si>
    <t>d-169g(p)</t>
  </si>
  <si>
    <t>d-172(p)</t>
  </si>
  <si>
    <t>d-175(p)</t>
  </si>
  <si>
    <t>e-19g(p)</t>
  </si>
  <si>
    <t>e-21g(p)</t>
  </si>
  <si>
    <t>e-22g(p)</t>
  </si>
  <si>
    <t>e-23g(p)</t>
  </si>
  <si>
    <t>e-24g(p)</t>
  </si>
  <si>
    <t>Sankryža su A. Baranausko g.</t>
  </si>
  <si>
    <t>Sankryža su Vaivorykštės g.</t>
  </si>
  <si>
    <t>e-25g</t>
  </si>
  <si>
    <t>g-105g(p)</t>
  </si>
  <si>
    <t>g-77g(p)</t>
  </si>
  <si>
    <t>g-85g(p)</t>
  </si>
  <si>
    <t>g-92g(p)</t>
  </si>
  <si>
    <t>g-109g(p)</t>
  </si>
  <si>
    <t>g-112g(p)</t>
  </si>
  <si>
    <t>g-113g(p)</t>
  </si>
  <si>
    <t>g-111g(p)</t>
  </si>
  <si>
    <t>g-118g(p)</t>
  </si>
  <si>
    <t>g-115g(p)</t>
  </si>
  <si>
    <t>g-122g(p)</t>
  </si>
  <si>
    <t xml:space="preserve">Pakeklio g. </t>
  </si>
  <si>
    <t>g-154g</t>
  </si>
  <si>
    <t>Ilgakiemio k. riba</t>
  </si>
  <si>
    <t>Kalinavos k., Bagniškės k.</t>
  </si>
  <si>
    <t>Gintaro g.</t>
  </si>
  <si>
    <t>g-185</t>
  </si>
  <si>
    <t>Tavrkiškių k.</t>
  </si>
  <si>
    <t>g-186g</t>
  </si>
  <si>
    <t>Sankryža su Molyno g.</t>
  </si>
  <si>
    <t>g-187g</t>
  </si>
  <si>
    <t>Molyno g.</t>
  </si>
  <si>
    <t>g-187g(p)</t>
  </si>
  <si>
    <t>g-147g(p)</t>
  </si>
  <si>
    <t>g-137g(p)</t>
  </si>
  <si>
    <t>g-141g(p)</t>
  </si>
  <si>
    <t>g-145g(p)</t>
  </si>
  <si>
    <t>g-188g</t>
  </si>
  <si>
    <t>Bičiulio g.</t>
  </si>
  <si>
    <t>Sankryža su Prienų g.(krašto keliu Nr.130)</t>
  </si>
  <si>
    <t>g-189g(p)</t>
  </si>
  <si>
    <t>g-190g(p)</t>
  </si>
  <si>
    <t>g-191g(p)</t>
  </si>
  <si>
    <t>Sankryža su Varnėnų g.</t>
  </si>
  <si>
    <t>Sankryža su Vasario16-osios g.</t>
  </si>
  <si>
    <t>gm-82g</t>
  </si>
  <si>
    <t>kc-16g(p)</t>
  </si>
  <si>
    <t>kc-15g(p)</t>
  </si>
  <si>
    <t>gm-83g</t>
  </si>
  <si>
    <t>gm-84g</t>
  </si>
  <si>
    <t>gm-85g</t>
  </si>
  <si>
    <t>gm-86g</t>
  </si>
  <si>
    <t>gm-35g</t>
  </si>
  <si>
    <t>kr-56g(p)</t>
  </si>
  <si>
    <t>kr-115g(p)</t>
  </si>
  <si>
    <t>kr-119g(p)</t>
  </si>
  <si>
    <t>kr-125g(p)</t>
  </si>
  <si>
    <t>kr-122g(p)</t>
  </si>
  <si>
    <t>kr-120g(p)</t>
  </si>
  <si>
    <t>kr-134g(p)</t>
  </si>
  <si>
    <t>kr-135g(p)</t>
  </si>
  <si>
    <t>kr-67-1g</t>
  </si>
  <si>
    <t>kr-67g</t>
  </si>
  <si>
    <t>kr-141g</t>
  </si>
  <si>
    <t>Pelenų g.</t>
  </si>
  <si>
    <t>kr-137g(p)</t>
  </si>
  <si>
    <t>kr-138g(p)</t>
  </si>
  <si>
    <t>kr-72(p)</t>
  </si>
  <si>
    <t>Sklypo unikalus Nr.5237-0002-0021 riba</t>
  </si>
  <si>
    <t>kl-31g(p)</t>
  </si>
  <si>
    <t>kl-33g(p)</t>
  </si>
  <si>
    <t>kl-35g(p)</t>
  </si>
  <si>
    <t>l-21g(p)</t>
  </si>
  <si>
    <t>l-32g(p)</t>
  </si>
  <si>
    <t xml:space="preserve"> Smiltynų kel.</t>
  </si>
  <si>
    <t xml:space="preserve"> Kalnelio g.</t>
  </si>
  <si>
    <t>l-70g</t>
  </si>
  <si>
    <t>lk-9</t>
  </si>
  <si>
    <t>lk-10</t>
  </si>
  <si>
    <t>lk-11</t>
  </si>
  <si>
    <t>lk-12</t>
  </si>
  <si>
    <t>lk-13</t>
  </si>
  <si>
    <t>n-44g</t>
  </si>
  <si>
    <t>Gulbių g.</t>
  </si>
  <si>
    <t>Sankirta su Gluosnių g.</t>
  </si>
  <si>
    <t>n-38g(p)</t>
  </si>
  <si>
    <t>n-31g(p)</t>
  </si>
  <si>
    <t>n-39g(p)</t>
  </si>
  <si>
    <t>n-40g(p)</t>
  </si>
  <si>
    <t>n-42g(p)</t>
  </si>
  <si>
    <t>n-43g(p)</t>
  </si>
  <si>
    <t>rd-61g(p)</t>
  </si>
  <si>
    <t>rd-69g(p)</t>
  </si>
  <si>
    <t>rd-98g(p)</t>
  </si>
  <si>
    <t>rd-92g(p)</t>
  </si>
  <si>
    <t>rd-100g(p)</t>
  </si>
  <si>
    <t>rd-101g(p)</t>
  </si>
  <si>
    <t>rd-107g(p)</t>
  </si>
  <si>
    <t>rd-111g</t>
  </si>
  <si>
    <t>rd-113g</t>
  </si>
  <si>
    <t>Sankryža su Dūmino g.</t>
  </si>
  <si>
    <t>rd-108g(p)</t>
  </si>
  <si>
    <t>rd-109g(p)</t>
  </si>
  <si>
    <t>rd-122g(p)</t>
  </si>
  <si>
    <t>Moliakalnio g.</t>
  </si>
  <si>
    <t>rd-123g(p)</t>
  </si>
  <si>
    <t>rd-124g</t>
  </si>
  <si>
    <t>Sankryža su keliu rd-118</t>
  </si>
  <si>
    <t>rd-126g(p)</t>
  </si>
  <si>
    <t>rd-127g</t>
  </si>
  <si>
    <t>rg-57g(p)</t>
  </si>
  <si>
    <t>rg-60g(p)</t>
  </si>
  <si>
    <t>Žynių g.</t>
  </si>
  <si>
    <t>rg-154g</t>
  </si>
  <si>
    <t>rg-71g(p)</t>
  </si>
  <si>
    <t>rg-76g(p)</t>
  </si>
  <si>
    <t>rg-75g(p)</t>
  </si>
  <si>
    <t>rg-77g(p)</t>
  </si>
  <si>
    <t>rg-78g(p)</t>
  </si>
  <si>
    <t>rg-80g(p)</t>
  </si>
  <si>
    <t>rg-83g(p)</t>
  </si>
  <si>
    <t>rg-98g(p)</t>
  </si>
  <si>
    <t>rg-102g(p)</t>
  </si>
  <si>
    <t>rg-104g(p)</t>
  </si>
  <si>
    <t>rg-109g(p)</t>
  </si>
  <si>
    <t>rg-113g(p)</t>
  </si>
  <si>
    <t>rg-121g(p)</t>
  </si>
  <si>
    <t>rg-125g(p)</t>
  </si>
  <si>
    <t>rg-126g(p)</t>
  </si>
  <si>
    <t>rg-129g(p)</t>
  </si>
  <si>
    <t>rg-131g(p)</t>
  </si>
  <si>
    <t>rk-7-1g(p)</t>
  </si>
  <si>
    <t>Patamulšėlio k., Raželių k.</t>
  </si>
  <si>
    <t>rk-37g</t>
  </si>
  <si>
    <t>rk-37g(p)</t>
  </si>
  <si>
    <t>rk-38g(p)</t>
  </si>
  <si>
    <t>rk-39g(p)</t>
  </si>
  <si>
    <t>rk-39g</t>
  </si>
  <si>
    <t>rk-40g(p)</t>
  </si>
  <si>
    <t>Paraželių k., Rokų k.</t>
  </si>
  <si>
    <t>rk-41g</t>
  </si>
  <si>
    <t>Sankryža su Laimo g.</t>
  </si>
  <si>
    <t>s-10-1g(p)</t>
  </si>
  <si>
    <t>s-43g(p)</t>
  </si>
  <si>
    <t>s-51g(p)</t>
  </si>
  <si>
    <t>s-72g(p)</t>
  </si>
  <si>
    <t>s-74g(p)</t>
  </si>
  <si>
    <t>s-75g(p)</t>
  </si>
  <si>
    <t>s-78(p)</t>
  </si>
  <si>
    <t>t-29g(p)</t>
  </si>
  <si>
    <t>t-49g(p)</t>
  </si>
  <si>
    <t>Uogų g.</t>
  </si>
  <si>
    <t>t-22g(p)</t>
  </si>
  <si>
    <t>t-26g(p)</t>
  </si>
  <si>
    <t>t-32g(p)</t>
  </si>
  <si>
    <t>t-56g(p)</t>
  </si>
  <si>
    <t>t-73g(p)</t>
  </si>
  <si>
    <t>u-24g(p)</t>
  </si>
  <si>
    <t>u-63g(p)</t>
  </si>
  <si>
    <t>u-65g(p)</t>
  </si>
  <si>
    <t>u-67g(p)</t>
  </si>
  <si>
    <t>u-72g(p)</t>
  </si>
  <si>
    <t>u-76g (p)</t>
  </si>
  <si>
    <t>u-91g(p)</t>
  </si>
  <si>
    <t>u-94g(p)</t>
  </si>
  <si>
    <t>u-97g(p)</t>
  </si>
  <si>
    <t>u-98g(p)</t>
  </si>
  <si>
    <t>Sankryža su Adolfo Šapokos g.</t>
  </si>
  <si>
    <t>u-102g(p)</t>
  </si>
  <si>
    <t>u-103g(p)</t>
  </si>
  <si>
    <t>u-105g(p)</t>
  </si>
  <si>
    <t>u-107g(p)</t>
  </si>
  <si>
    <t>u-59g(p)</t>
  </si>
  <si>
    <t>u-64g(p)</t>
  </si>
  <si>
    <t>u-68g(p)</t>
  </si>
  <si>
    <t>u-69g(p)</t>
  </si>
  <si>
    <t>u-70g(p)</t>
  </si>
  <si>
    <t>u-73g(p)</t>
  </si>
  <si>
    <t>u-75 g(p)</t>
  </si>
  <si>
    <t>u-87g(p)</t>
  </si>
  <si>
    <t>u-89g(p)</t>
  </si>
  <si>
    <t>u-93g(p)</t>
  </si>
  <si>
    <t>u-95g(p)</t>
  </si>
  <si>
    <t>u-96g(p)</t>
  </si>
  <si>
    <t>u-101g(p)</t>
  </si>
  <si>
    <t>u-104g(p)</t>
  </si>
  <si>
    <t>u-106g(p)</t>
  </si>
  <si>
    <t>u-108g(p)</t>
  </si>
  <si>
    <t>u-109g(p)</t>
  </si>
  <si>
    <t>vn-52g(p)</t>
  </si>
  <si>
    <t>vn-51</t>
  </si>
  <si>
    <t>Vimbarų k.,Užumiškio k.</t>
  </si>
  <si>
    <t xml:space="preserve">Vietinės reikšmės viešasis kelias Vimbarai-Užmiškiai </t>
  </si>
  <si>
    <t>vn-32-1(p)</t>
  </si>
  <si>
    <t>vl-6g(p)</t>
  </si>
  <si>
    <t>Vilkijos apylinkių ir Batniavos seniūnijų riba</t>
  </si>
  <si>
    <t>Sankryža su Karklės g. Ir Miško g.</t>
  </si>
  <si>
    <t>vl-102</t>
  </si>
  <si>
    <t>vl-50(p)</t>
  </si>
  <si>
    <t>Padauguvos g. pradžia Vilkijos k.</t>
  </si>
  <si>
    <t>vm-2g</t>
  </si>
  <si>
    <t>vm-30g(p)</t>
  </si>
  <si>
    <t>vm-31g(p)</t>
  </si>
  <si>
    <t>Nendrių g.</t>
  </si>
  <si>
    <t>Agurkiškių kel.</t>
  </si>
  <si>
    <t>Gelžkeliuko g.</t>
  </si>
  <si>
    <t>z-26g(p)</t>
  </si>
  <si>
    <t>z-75g(p)</t>
  </si>
  <si>
    <t>z-79g(p)</t>
  </si>
  <si>
    <t>z-81g(p)</t>
  </si>
  <si>
    <t>z-90g(p)</t>
  </si>
  <si>
    <t>z-95g(p)</t>
  </si>
  <si>
    <t>z-96g(p)</t>
  </si>
  <si>
    <t>z-69(p)</t>
  </si>
  <si>
    <t>IŠ VISO GATVIŲ KAUNO R. SAV.</t>
  </si>
  <si>
    <t>IŠ VISO KELIŲ KAUNO R. SAV.</t>
  </si>
  <si>
    <t>IŠ VISO  KELIŲ IR GATVIŲ KAUNO R. SAV.</t>
  </si>
  <si>
    <t>1. Akademijos seniūnija</t>
  </si>
  <si>
    <t>1.1.2</t>
  </si>
  <si>
    <t>1.1. Gatvės</t>
  </si>
  <si>
    <t>1.1.1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</si>
  <si>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</si>
  <si>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</si>
  <si>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</si>
  <si>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</si>
  <si>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</si>
  <si>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</si>
  <si>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</si>
  <si>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</si>
  <si>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</si>
  <si>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</si>
  <si>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2. Alšėnų seniūnija</t>
  </si>
  <si>
    <t>2.1.1</t>
  </si>
  <si>
    <t>2.1. Gatvės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</si>
  <si>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</si>
  <si>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</si>
  <si>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</si>
  <si>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</si>
  <si>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</si>
  <si>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</si>
  <si>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</si>
  <si>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</si>
  <si>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</si>
  <si>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</si>
  <si>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</si>
  <si>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</si>
  <si>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</si>
  <si>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</si>
  <si>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</si>
  <si>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</si>
  <si>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</si>
  <si>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</si>
  <si>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</si>
  <si>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</si>
  <si>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</si>
  <si>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</si>
  <si>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</si>
  <si>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</si>
  <si>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</si>
  <si>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</si>
  <si>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</si>
  <si>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</si>
  <si>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</si>
  <si>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</si>
  <si>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</si>
  <si>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</si>
  <si>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</si>
  <si>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</si>
  <si>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</si>
  <si>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</si>
  <si>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</si>
  <si>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</si>
  <si>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</si>
  <si>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</si>
  <si>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</si>
  <si>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</si>
  <si>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</si>
  <si>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</si>
  <si>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2.1.46</t>
  </si>
  <si>
    <t>2.1.47</t>
  </si>
  <si>
    <t>2.1.48</t>
  </si>
  <si>
    <t>2.1.49</t>
  </si>
  <si>
    <t>2.1.50</t>
  </si>
  <si>
    <t>2.1.51</t>
  </si>
  <si>
    <t>2.1.52</t>
  </si>
  <si>
    <t>2.1.53</t>
  </si>
  <si>
    <t>2.1.54</t>
  </si>
  <si>
    <t>2.1.55</t>
  </si>
  <si>
    <t>2.1.56</t>
  </si>
  <si>
    <t>2.1.57</t>
  </si>
  <si>
    <t>2.1.58</t>
  </si>
  <si>
    <t>2.1.59</t>
  </si>
  <si>
    <t>2.1.60</t>
  </si>
  <si>
    <t>2.1.61</t>
  </si>
  <si>
    <t>2.1.62</t>
  </si>
  <si>
    <t>2.1.63</t>
  </si>
  <si>
    <t>2.1.64</t>
  </si>
  <si>
    <t>2.1.65</t>
  </si>
  <si>
    <t>2.1.66</t>
  </si>
  <si>
    <t>2.1.67</t>
  </si>
  <si>
    <t>2.1.68</t>
  </si>
  <si>
    <t>2.1.69</t>
  </si>
  <si>
    <t>2.1.70</t>
  </si>
  <si>
    <t>2.1.71</t>
  </si>
  <si>
    <t>2.1.72</t>
  </si>
  <si>
    <t>2.1.73</t>
  </si>
  <si>
    <t>2.1.74</t>
  </si>
  <si>
    <t>2.1.75</t>
  </si>
  <si>
    <t>2.1.76</t>
  </si>
  <si>
    <t>2.1.77</t>
  </si>
  <si>
    <t>2.1.78</t>
  </si>
  <si>
    <t>2.1.79</t>
  </si>
  <si>
    <t>2.1.80</t>
  </si>
  <si>
    <t>2.1.81</t>
  </si>
  <si>
    <t>2.1.82</t>
  </si>
  <si>
    <t>2.1.83</t>
  </si>
  <si>
    <t>2.1.84</t>
  </si>
  <si>
    <t>2.1.85</t>
  </si>
  <si>
    <t>2.1.86</t>
  </si>
  <si>
    <t>2.1.87</t>
  </si>
  <si>
    <t>2.1.88</t>
  </si>
  <si>
    <t>2.1.89</t>
  </si>
  <si>
    <t xml:space="preserve">2.2. Keliai 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</si>
  <si>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</si>
  <si>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</si>
  <si>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</si>
  <si>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</si>
  <si>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</si>
  <si>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</si>
  <si>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</si>
  <si>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</si>
  <si>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</si>
  <si>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</si>
  <si>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</si>
  <si>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</si>
  <si>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</si>
  <si>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</si>
  <si>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</si>
  <si>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</si>
  <si>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</si>
  <si>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3. Babtų seniūnija</t>
  </si>
  <si>
    <t>3.1. Gatvės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</si>
  <si>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</si>
  <si>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</si>
  <si>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</si>
  <si>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</si>
  <si>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</si>
  <si>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</si>
  <si>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</si>
  <si>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</si>
  <si>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</si>
  <si>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</si>
  <si>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</si>
  <si>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</si>
  <si>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</si>
  <si>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</si>
  <si>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</si>
  <si>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</si>
  <si>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</si>
  <si>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</si>
  <si>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</si>
  <si>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</si>
  <si>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</si>
  <si>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</si>
  <si>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</si>
  <si>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</si>
  <si>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</si>
  <si>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</si>
  <si>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</si>
  <si>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</si>
  <si>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</si>
  <si>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</si>
  <si>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</si>
  <si>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</si>
  <si>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</si>
  <si>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</si>
  <si>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</si>
  <si>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</si>
  <si>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3.1.37</t>
  </si>
  <si>
    <t>3.1.38</t>
  </si>
  <si>
    <t>3.1.39</t>
  </si>
  <si>
    <t>3.1.40</t>
  </si>
  <si>
    <t>3.1.41</t>
  </si>
  <si>
    <t>3.1.42</t>
  </si>
  <si>
    <t>3.1.43</t>
  </si>
  <si>
    <t>3.1.44</t>
  </si>
  <si>
    <t>3.1.45</t>
  </si>
  <si>
    <t>3.1.46</t>
  </si>
  <si>
    <t>3.1.47</t>
  </si>
  <si>
    <t>3.1.48</t>
  </si>
  <si>
    <t>3.1.49</t>
  </si>
  <si>
    <t>3.1.50</t>
  </si>
  <si>
    <t>3.1.51</t>
  </si>
  <si>
    <t>3.1.52</t>
  </si>
  <si>
    <t>3.1.53</t>
  </si>
  <si>
    <t>3.1.54</t>
  </si>
  <si>
    <t>3.1.55</t>
  </si>
  <si>
    <t>3.1.56</t>
  </si>
  <si>
    <t>3.1.57</t>
  </si>
  <si>
    <t>3.1.58</t>
  </si>
  <si>
    <t>3.1.59</t>
  </si>
  <si>
    <t>3.1.60</t>
  </si>
  <si>
    <t>3.1.61</t>
  </si>
  <si>
    <t>3.1.62</t>
  </si>
  <si>
    <t>3.1.63</t>
  </si>
  <si>
    <t>3.1.64</t>
  </si>
  <si>
    <t>3.1.65</t>
  </si>
  <si>
    <t>3.1.66</t>
  </si>
  <si>
    <t>3.1.67</t>
  </si>
  <si>
    <t>3.1.68</t>
  </si>
  <si>
    <t>3.1.69</t>
  </si>
  <si>
    <t>3.1.70</t>
  </si>
  <si>
    <t>3.1.71</t>
  </si>
  <si>
    <t>3.1.72</t>
  </si>
  <si>
    <t>3.1.73</t>
  </si>
  <si>
    <t>3.1.74</t>
  </si>
  <si>
    <t>3.1.75</t>
  </si>
  <si>
    <t>3.1.76</t>
  </si>
  <si>
    <t>3.1.77</t>
  </si>
  <si>
    <t>3.1.78</t>
  </si>
  <si>
    <t>3.1.79</t>
  </si>
  <si>
    <t>3.1.80</t>
  </si>
  <si>
    <t>3.1.81</t>
  </si>
  <si>
    <t>3.1.82</t>
  </si>
  <si>
    <t>3.1.83</t>
  </si>
  <si>
    <t>3.1.84</t>
  </si>
  <si>
    <t>3.1.85</t>
  </si>
  <si>
    <t>3.1.86</t>
  </si>
  <si>
    <t>3.1.87</t>
  </si>
  <si>
    <t>3.1.88</t>
  </si>
  <si>
    <t>3.1.89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</si>
  <si>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</si>
  <si>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</si>
  <si>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</si>
  <si>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</si>
  <si>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</si>
  <si>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</si>
  <si>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</si>
  <si>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</si>
  <si>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</si>
  <si>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</si>
  <si>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</si>
  <si>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</si>
  <si>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</si>
  <si>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</si>
  <si>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</si>
  <si>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</si>
  <si>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</si>
  <si>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</si>
  <si>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</si>
  <si>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</si>
  <si>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</si>
  <si>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</si>
  <si>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</si>
  <si>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</si>
  <si>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</si>
  <si>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3.2.26</t>
  </si>
  <si>
    <t>3.2.27</t>
  </si>
  <si>
    <t>3.2.28</t>
  </si>
  <si>
    <t>3.2.29</t>
  </si>
  <si>
    <t>3.2.30</t>
  </si>
  <si>
    <t>3.2.31</t>
  </si>
  <si>
    <t>3.2.32</t>
  </si>
  <si>
    <t>3.2.33</t>
  </si>
  <si>
    <t>3.2.34</t>
  </si>
  <si>
    <t>3.2.35</t>
  </si>
  <si>
    <t>3.2.36</t>
  </si>
  <si>
    <t>3.2.37</t>
  </si>
  <si>
    <t>3.2.38</t>
  </si>
  <si>
    <t>3.2.39</t>
  </si>
  <si>
    <t>3.2.40</t>
  </si>
  <si>
    <t>3.2.41</t>
  </si>
  <si>
    <t>3.2.42</t>
  </si>
  <si>
    <t>3.2.43</t>
  </si>
  <si>
    <t>3.2.44</t>
  </si>
  <si>
    <t>3.2.45</t>
  </si>
  <si>
    <t>3.2.46</t>
  </si>
  <si>
    <t>3.2.47</t>
  </si>
  <si>
    <t>3.2.48</t>
  </si>
  <si>
    <t>3.2.49</t>
  </si>
  <si>
    <t>3.2.50</t>
  </si>
  <si>
    <t>3.2.51</t>
  </si>
  <si>
    <t>3.2.52</t>
  </si>
  <si>
    <t>3.2.53</t>
  </si>
  <si>
    <t>3.2.54</t>
  </si>
  <si>
    <t>3.2.55</t>
  </si>
  <si>
    <t>3.2.56</t>
  </si>
  <si>
    <t>3.2.57</t>
  </si>
  <si>
    <t>3.2.58</t>
  </si>
  <si>
    <t>3.2.59</t>
  </si>
  <si>
    <t>3.2.60</t>
  </si>
  <si>
    <t>3.2.61</t>
  </si>
  <si>
    <t>3.2.62</t>
  </si>
  <si>
    <t>3.2.63</t>
  </si>
  <si>
    <t>3.2.64</t>
  </si>
  <si>
    <t>3.2.65</t>
  </si>
  <si>
    <t>3.2.66</t>
  </si>
  <si>
    <t>3.2.67</t>
  </si>
  <si>
    <t>3.2.68</t>
  </si>
  <si>
    <t>3.2.69</t>
  </si>
  <si>
    <t>3.2.70</t>
  </si>
  <si>
    <t>3.2.71</t>
  </si>
  <si>
    <t>3.2.72</t>
  </si>
  <si>
    <t>3.2.73</t>
  </si>
  <si>
    <t>3.2.74</t>
  </si>
  <si>
    <t>3.2.75</t>
  </si>
  <si>
    <t>3.2.76</t>
  </si>
  <si>
    <t xml:space="preserve">3.2. Keliai </t>
  </si>
  <si>
    <t>4. Batniavos seniūnija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</si>
  <si>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</si>
  <si>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</si>
  <si>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</si>
  <si>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</si>
  <si>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</si>
  <si>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</si>
  <si>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</si>
  <si>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</si>
  <si>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</si>
  <si>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</si>
  <si>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</si>
  <si>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</si>
  <si>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</si>
  <si>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</si>
  <si>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</si>
  <si>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</si>
  <si>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</si>
  <si>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</si>
  <si>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</si>
  <si>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</si>
  <si>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</si>
  <si>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</si>
  <si>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</si>
  <si>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</si>
  <si>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</si>
  <si>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</si>
  <si>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</si>
  <si>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</si>
  <si>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</si>
  <si>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</si>
  <si>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</si>
  <si>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</si>
  <si>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</si>
  <si>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</si>
  <si>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</si>
  <si>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4.1.36</t>
  </si>
  <si>
    <t>4.1.37</t>
  </si>
  <si>
    <t>4.1.38</t>
  </si>
  <si>
    <t>4.1.39</t>
  </si>
  <si>
    <t>4.1.40</t>
  </si>
  <si>
    <t>4.1.41</t>
  </si>
  <si>
    <t>4.1.42</t>
  </si>
  <si>
    <t>4.1.43</t>
  </si>
  <si>
    <t>4.1.44</t>
  </si>
  <si>
    <t>4.1.45</t>
  </si>
  <si>
    <t>4.1.46</t>
  </si>
  <si>
    <t>4.1.47</t>
  </si>
  <si>
    <t>4.1.48</t>
  </si>
  <si>
    <t>4.1.49</t>
  </si>
  <si>
    <t>4.1.50</t>
  </si>
  <si>
    <t>4.1.51</t>
  </si>
  <si>
    <t>4.1.52</t>
  </si>
  <si>
    <t>4.1.53</t>
  </si>
  <si>
    <t>4.1.54</t>
  </si>
  <si>
    <t>4.1.55</t>
  </si>
  <si>
    <t>4.1.56</t>
  </si>
  <si>
    <t>4.1.57</t>
  </si>
  <si>
    <t>4.2.1</t>
  </si>
  <si>
    <t xml:space="preserve">4.2. Keliai 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</si>
  <si>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</si>
  <si>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</si>
  <si>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</si>
  <si>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</si>
  <si>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</si>
  <si>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</si>
  <si>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</si>
  <si>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</si>
  <si>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</si>
  <si>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</si>
  <si>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</si>
  <si>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</si>
  <si>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</si>
  <si>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</si>
  <si>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</si>
  <si>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</si>
  <si>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</si>
  <si>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</si>
  <si>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</si>
  <si>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</si>
  <si>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</si>
  <si>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</si>
  <si>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</si>
  <si>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</si>
  <si>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5. Čekiškės seniūnija</t>
  </si>
  <si>
    <t>5.1.1</t>
  </si>
  <si>
    <t>5.1. Gatvės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</si>
  <si>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</si>
  <si>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</si>
  <si>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</si>
  <si>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</si>
  <si>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</si>
  <si>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</si>
  <si>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</si>
  <si>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</si>
  <si>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</si>
  <si>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</si>
  <si>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</si>
  <si>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</si>
  <si>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</si>
  <si>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</si>
  <si>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</si>
  <si>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</si>
  <si>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</si>
  <si>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</si>
  <si>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</si>
  <si>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</si>
  <si>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</si>
  <si>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</si>
  <si>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</si>
  <si>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</si>
  <si>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</si>
  <si>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</si>
  <si>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</si>
  <si>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</si>
  <si>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</si>
  <si>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</si>
  <si>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</si>
  <si>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</si>
  <si>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</si>
  <si>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5.1.35</t>
  </si>
  <si>
    <t>5.1.36</t>
  </si>
  <si>
    <t xml:space="preserve">5.2. Keliai 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</si>
  <si>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</si>
  <si>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</si>
  <si>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</si>
  <si>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</si>
  <si>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</si>
  <si>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</si>
  <si>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</si>
  <si>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</si>
  <si>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</si>
  <si>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</si>
  <si>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</si>
  <si>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</si>
  <si>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</si>
  <si>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</si>
  <si>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</si>
  <si>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</si>
  <si>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</si>
  <si>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</si>
  <si>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</si>
  <si>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</si>
  <si>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</si>
  <si>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5.2.22</t>
  </si>
  <si>
    <t>5.2.23</t>
  </si>
  <si>
    <t>5.2.24</t>
  </si>
  <si>
    <t>5.2.25</t>
  </si>
  <si>
    <t>5.2.26</t>
  </si>
  <si>
    <t>5.2.27</t>
  </si>
  <si>
    <t>5.2.28</t>
  </si>
  <si>
    <t>5.2.29</t>
  </si>
  <si>
    <t>5.2.30</t>
  </si>
  <si>
    <t>5.2.31</t>
  </si>
  <si>
    <t>5.2.32</t>
  </si>
  <si>
    <t>5.2.33</t>
  </si>
  <si>
    <t>5.2.34</t>
  </si>
  <si>
    <t>5.2.35</t>
  </si>
  <si>
    <t>5.2.36</t>
  </si>
  <si>
    <t>5.2.37</t>
  </si>
  <si>
    <t>5.2.38</t>
  </si>
  <si>
    <t>5.2.39</t>
  </si>
  <si>
    <t>5.2.40</t>
  </si>
  <si>
    <t>5.2.41</t>
  </si>
  <si>
    <t>5.2.42</t>
  </si>
  <si>
    <t>5.2.43</t>
  </si>
  <si>
    <t>5.2.44</t>
  </si>
  <si>
    <t>5.2.45</t>
  </si>
  <si>
    <t>5.2.46</t>
  </si>
  <si>
    <t>5.2.47</t>
  </si>
  <si>
    <t>5.2.48</t>
  </si>
  <si>
    <t>5.2.49</t>
  </si>
  <si>
    <t>5.2.50</t>
  </si>
  <si>
    <t>5.2.51</t>
  </si>
  <si>
    <t>5.2.52</t>
  </si>
  <si>
    <t>5.2.53</t>
  </si>
  <si>
    <t>5.2.54</t>
  </si>
  <si>
    <t>5.2.55</t>
  </si>
  <si>
    <t>6. Domeikavos seniūnija</t>
  </si>
  <si>
    <t>6.1. Gatvės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</si>
  <si>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</si>
  <si>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</si>
  <si>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</si>
  <si>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</si>
  <si>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</si>
  <si>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</si>
  <si>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</si>
  <si>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</si>
  <si>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</si>
  <si>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</si>
  <si>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</si>
  <si>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</si>
  <si>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</si>
  <si>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</si>
  <si>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</si>
  <si>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</si>
  <si>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</si>
  <si>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</si>
  <si>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</si>
  <si>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</si>
  <si>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</si>
  <si>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</si>
  <si>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</si>
  <si>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</si>
  <si>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</si>
  <si>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</si>
  <si>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</si>
  <si>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</si>
  <si>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</si>
  <si>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</si>
  <si>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</si>
  <si>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</si>
  <si>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</si>
  <si>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</si>
  <si>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</si>
  <si>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</si>
  <si>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6.1.37</t>
  </si>
  <si>
    <t>6.1.38</t>
  </si>
  <si>
    <t>6.1.39</t>
  </si>
  <si>
    <t>6.1.40</t>
  </si>
  <si>
    <t>6.1.41</t>
  </si>
  <si>
    <t>6.1.42</t>
  </si>
  <si>
    <t>6.1.43</t>
  </si>
  <si>
    <t>6.1.44</t>
  </si>
  <si>
    <t>6.1.45</t>
  </si>
  <si>
    <t>6.1.46</t>
  </si>
  <si>
    <t>6.1.47</t>
  </si>
  <si>
    <t>6.1.48</t>
  </si>
  <si>
    <t>6.1.49</t>
  </si>
  <si>
    <t>6.1.50</t>
  </si>
  <si>
    <t>6.1.51</t>
  </si>
  <si>
    <t>6.1.52</t>
  </si>
  <si>
    <t>6.1.53</t>
  </si>
  <si>
    <t>6.1.54</t>
  </si>
  <si>
    <t>6.1.55</t>
  </si>
  <si>
    <t>6.1.56</t>
  </si>
  <si>
    <t>6.1.57</t>
  </si>
  <si>
    <t>6.1.58</t>
  </si>
  <si>
    <t>6.1.59</t>
  </si>
  <si>
    <t>6.1.60</t>
  </si>
  <si>
    <t>6.1.61</t>
  </si>
  <si>
    <t>6.1.62</t>
  </si>
  <si>
    <t>6.1.63</t>
  </si>
  <si>
    <t>6.1.64</t>
  </si>
  <si>
    <t>6.1.65</t>
  </si>
  <si>
    <t>6.1.66</t>
  </si>
  <si>
    <t>6.1.67</t>
  </si>
  <si>
    <t>6.1.68</t>
  </si>
  <si>
    <t>6.1.69</t>
  </si>
  <si>
    <t>6.1.70</t>
  </si>
  <si>
    <t>6.1.71</t>
  </si>
  <si>
    <t>6.1.72</t>
  </si>
  <si>
    <t>6.1.73</t>
  </si>
  <si>
    <t>6.1.74</t>
  </si>
  <si>
    <t>6.1.75</t>
  </si>
  <si>
    <t>6.1.76</t>
  </si>
  <si>
    <t>6.1.77</t>
  </si>
  <si>
    <t>6.1.78</t>
  </si>
  <si>
    <t>6.1.79</t>
  </si>
  <si>
    <t>6.1.80</t>
  </si>
  <si>
    <t>6.1.81</t>
  </si>
  <si>
    <t>6.1.82</t>
  </si>
  <si>
    <t>6.1.83</t>
  </si>
  <si>
    <t>6.1.84</t>
  </si>
  <si>
    <t>6.1.85</t>
  </si>
  <si>
    <t>6.1.86</t>
  </si>
  <si>
    <t>6.1.87</t>
  </si>
  <si>
    <t>6.1.88</t>
  </si>
  <si>
    <t>6.1.89</t>
  </si>
  <si>
    <t>6.1.90</t>
  </si>
  <si>
    <t>6.1.91</t>
  </si>
  <si>
    <t>6.1.92</t>
  </si>
  <si>
    <t>6.1.93</t>
  </si>
  <si>
    <t>6.1.94</t>
  </si>
  <si>
    <t>6.1.95</t>
  </si>
  <si>
    <t>6.1.96</t>
  </si>
  <si>
    <t>6.1.97</t>
  </si>
  <si>
    <t>6.1.98</t>
  </si>
  <si>
    <t>6.1.99</t>
  </si>
  <si>
    <t>6.1.100</t>
  </si>
  <si>
    <t>6.1.101</t>
  </si>
  <si>
    <t>6.1.102</t>
  </si>
  <si>
    <t>6.1.103</t>
  </si>
  <si>
    <t>6.1.104</t>
  </si>
  <si>
    <t>6.1.105</t>
  </si>
  <si>
    <t>6.1.106</t>
  </si>
  <si>
    <t>6.1.107</t>
  </si>
  <si>
    <t>6.1.108</t>
  </si>
  <si>
    <t>6.1.109</t>
  </si>
  <si>
    <t>6.1.110</t>
  </si>
  <si>
    <t>6.1.111</t>
  </si>
  <si>
    <t>6.1.112</t>
  </si>
  <si>
    <t>6.1.113</t>
  </si>
  <si>
    <t>6.1.114</t>
  </si>
  <si>
    <t>6.1.115</t>
  </si>
  <si>
    <t>6.1.116</t>
  </si>
  <si>
    <t>6.1.117</t>
  </si>
  <si>
    <t>6.1.118</t>
  </si>
  <si>
    <t>6.1.119</t>
  </si>
  <si>
    <t>6.1.120</t>
  </si>
  <si>
    <t>6.1.121</t>
  </si>
  <si>
    <t>6.1.122</t>
  </si>
  <si>
    <t>6.1.123</t>
  </si>
  <si>
    <t>6.1.124</t>
  </si>
  <si>
    <t>6.1.125</t>
  </si>
  <si>
    <t>6.1.126</t>
  </si>
  <si>
    <t>6.1.127</t>
  </si>
  <si>
    <t>6.1.128</t>
  </si>
  <si>
    <t>6.1.129</t>
  </si>
  <si>
    <t>6.1.130</t>
  </si>
  <si>
    <t>6.1.131</t>
  </si>
  <si>
    <t>6.1.132</t>
  </si>
  <si>
    <t>6.1.133</t>
  </si>
  <si>
    <t>6.1.134</t>
  </si>
  <si>
    <t>6.1.135</t>
  </si>
  <si>
    <t>6.1.136</t>
  </si>
  <si>
    <t>6.1.137</t>
  </si>
  <si>
    <t>6.1.138</t>
  </si>
  <si>
    <t>6.1.139</t>
  </si>
  <si>
    <t>6.1.140</t>
  </si>
  <si>
    <t>6.1.141</t>
  </si>
  <si>
    <t>6.1.142</t>
  </si>
  <si>
    <t>6.1.143</t>
  </si>
  <si>
    <t>6.1.144</t>
  </si>
  <si>
    <t>6.1.145</t>
  </si>
  <si>
    <t>6.1.146</t>
  </si>
  <si>
    <t>6.1.147</t>
  </si>
  <si>
    <t>6.1.148</t>
  </si>
  <si>
    <t>6.1.149</t>
  </si>
  <si>
    <t>6.1.150</t>
  </si>
  <si>
    <t>6.1.151</t>
  </si>
  <si>
    <t>6.1.152</t>
  </si>
  <si>
    <t>6.1.153</t>
  </si>
  <si>
    <t xml:space="preserve">6.2. Keliai 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</si>
  <si>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</si>
  <si>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</si>
  <si>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</si>
  <si>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</si>
  <si>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</si>
  <si>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</si>
  <si>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</si>
  <si>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</si>
  <si>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</si>
  <si>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</si>
  <si>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7. Ežerėlio seniūnija</t>
  </si>
  <si>
    <t>7.1. Gatvės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</si>
  <si>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</si>
  <si>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</si>
  <si>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</si>
  <si>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</si>
  <si>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</si>
  <si>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</si>
  <si>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</si>
  <si>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</si>
  <si>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</si>
  <si>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</si>
  <si>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</si>
  <si>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</si>
  <si>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</si>
  <si>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</si>
  <si>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</si>
  <si>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</si>
  <si>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</si>
  <si>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7.2.1</t>
  </si>
  <si>
    <t xml:space="preserve">7.2. Keliai </t>
  </si>
  <si>
    <t>8. Garliavos apylinkių seniūnija</t>
  </si>
  <si>
    <t>8.1. Gatvės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</si>
  <si>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</si>
  <si>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</si>
  <si>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</si>
  <si>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</si>
  <si>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</si>
  <si>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</si>
  <si>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</si>
  <si>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</si>
  <si>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</si>
  <si>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</si>
  <si>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</si>
  <si>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</si>
  <si>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</si>
  <si>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</si>
  <si>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</si>
  <si>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</si>
  <si>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</si>
  <si>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</si>
  <si>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</si>
  <si>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</si>
  <si>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</si>
  <si>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</si>
  <si>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</si>
  <si>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</si>
  <si>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8.1.25</t>
  </si>
  <si>
    <t>8.1.26</t>
  </si>
  <si>
    <t>8.1.27</t>
  </si>
  <si>
    <t>8.1.28</t>
  </si>
  <si>
    <t>8.1.29</t>
  </si>
  <si>
    <t>8.1.30</t>
  </si>
  <si>
    <t>8.1.31</t>
  </si>
  <si>
    <t>8.1.32</t>
  </si>
  <si>
    <t>8.1.33</t>
  </si>
  <si>
    <t>8.1.34</t>
  </si>
  <si>
    <t>8.1.35</t>
  </si>
  <si>
    <t>8.1.36</t>
  </si>
  <si>
    <t>8.1.37</t>
  </si>
  <si>
    <t>8.1.38</t>
  </si>
  <si>
    <t>8.1.39</t>
  </si>
  <si>
    <t>8.1.40</t>
  </si>
  <si>
    <t>8.1.41</t>
  </si>
  <si>
    <t>8.1.42</t>
  </si>
  <si>
    <t>8.1.43</t>
  </si>
  <si>
    <t>8.1.44</t>
  </si>
  <si>
    <t>8.1.45</t>
  </si>
  <si>
    <t>8.1.46</t>
  </si>
  <si>
    <t>8.1.47</t>
  </si>
  <si>
    <t>8.1.48</t>
  </si>
  <si>
    <t>8.1.49</t>
  </si>
  <si>
    <t>8.1.50</t>
  </si>
  <si>
    <t>8.1.51</t>
  </si>
  <si>
    <t>8.1.52</t>
  </si>
  <si>
    <t>8.1.53</t>
  </si>
  <si>
    <t>8.1.54</t>
  </si>
  <si>
    <t>8.1.55</t>
  </si>
  <si>
    <t>8.1.56</t>
  </si>
  <si>
    <t>8.1.57</t>
  </si>
  <si>
    <t>8.1.58</t>
  </si>
  <si>
    <t>8.1.59</t>
  </si>
  <si>
    <t>8.1.60</t>
  </si>
  <si>
    <t>8.1.61</t>
  </si>
  <si>
    <t>8.1.62</t>
  </si>
  <si>
    <t>8.1.63</t>
  </si>
  <si>
    <t>8.1.64</t>
  </si>
  <si>
    <t>8.1.65</t>
  </si>
  <si>
    <t>8.1.66</t>
  </si>
  <si>
    <t>8.1.67</t>
  </si>
  <si>
    <t>8.1.68</t>
  </si>
  <si>
    <t>8.1.69</t>
  </si>
  <si>
    <t>8.1.70</t>
  </si>
  <si>
    <t>8.1.71</t>
  </si>
  <si>
    <t>8.1.72</t>
  </si>
  <si>
    <t>8.1.73</t>
  </si>
  <si>
    <t>8.1.74</t>
  </si>
  <si>
    <t>8.1.75</t>
  </si>
  <si>
    <t>8.1.76</t>
  </si>
  <si>
    <t>8.1.77</t>
  </si>
  <si>
    <t>8.1.78</t>
  </si>
  <si>
    <t>8.1.79</t>
  </si>
  <si>
    <t>8.1.80</t>
  </si>
  <si>
    <t>8.1.81</t>
  </si>
  <si>
    <t>8.1.82</t>
  </si>
  <si>
    <t>8.1.83</t>
  </si>
  <si>
    <t>8.1.84</t>
  </si>
  <si>
    <t>8.1.85</t>
  </si>
  <si>
    <t>8.1.86</t>
  </si>
  <si>
    <t>8.1.87</t>
  </si>
  <si>
    <t>8.1.88</t>
  </si>
  <si>
    <t>8.1.89</t>
  </si>
  <si>
    <t>8.1.90</t>
  </si>
  <si>
    <t>8.1.91</t>
  </si>
  <si>
    <t>8.1.92</t>
  </si>
  <si>
    <t>8.1.93</t>
  </si>
  <si>
    <t>8.1.94</t>
  </si>
  <si>
    <t>8.1.95</t>
  </si>
  <si>
    <t>8.1.96</t>
  </si>
  <si>
    <t>8.1.97</t>
  </si>
  <si>
    <t>8.1.98</t>
  </si>
  <si>
    <t>8.1.99</t>
  </si>
  <si>
    <t>8.1.100</t>
  </si>
  <si>
    <t>8.1.101</t>
  </si>
  <si>
    <t>8.1.102</t>
  </si>
  <si>
    <t>8.1.103</t>
  </si>
  <si>
    <t>8.1.104</t>
  </si>
  <si>
    <t>8.1.105</t>
  </si>
  <si>
    <t>8.1.106</t>
  </si>
  <si>
    <t>8.1.107</t>
  </si>
  <si>
    <t>8.1.108</t>
  </si>
  <si>
    <t>8.1.109</t>
  </si>
  <si>
    <t>8.1.110</t>
  </si>
  <si>
    <t>8.1.111</t>
  </si>
  <si>
    <t>8.1.112</t>
  </si>
  <si>
    <t>8.1.113</t>
  </si>
  <si>
    <t>8.1.114</t>
  </si>
  <si>
    <t>8.1.115</t>
  </si>
  <si>
    <t>8.1.116</t>
  </si>
  <si>
    <t>8.1.117</t>
  </si>
  <si>
    <t>8.1.118</t>
  </si>
  <si>
    <t>8.1.119</t>
  </si>
  <si>
    <t>8.1.120</t>
  </si>
  <si>
    <t>8.1.121</t>
  </si>
  <si>
    <t>8.1.122</t>
  </si>
  <si>
    <t>8.1.123</t>
  </si>
  <si>
    <t>8.1.124</t>
  </si>
  <si>
    <t>8.1.125</t>
  </si>
  <si>
    <t>8.1.126</t>
  </si>
  <si>
    <t>8.1.127</t>
  </si>
  <si>
    <t>8.1.128</t>
  </si>
  <si>
    <t>8.1.129</t>
  </si>
  <si>
    <t>8.1.130</t>
  </si>
  <si>
    <t>8.1.131</t>
  </si>
  <si>
    <t>8.1.132</t>
  </si>
  <si>
    <t>8.1.133</t>
  </si>
  <si>
    <t>8.1.134</t>
  </si>
  <si>
    <t>8.1.135</t>
  </si>
  <si>
    <t>8.1.136</t>
  </si>
  <si>
    <t>8.1.137</t>
  </si>
  <si>
    <t>8.1.138</t>
  </si>
  <si>
    <t>8.1.139</t>
  </si>
  <si>
    <t xml:space="preserve">8.2. Keliai 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</si>
  <si>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</si>
  <si>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</si>
  <si>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</si>
  <si>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</si>
  <si>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</si>
  <si>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</si>
  <si>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</si>
  <si>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</si>
  <si>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</si>
  <si>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</si>
  <si>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</si>
  <si>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</si>
  <si>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</si>
  <si>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</si>
  <si>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</si>
  <si>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</si>
  <si>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8.2.17</t>
  </si>
  <si>
    <t>8.2.18</t>
  </si>
  <si>
    <t>8.2.19</t>
  </si>
  <si>
    <t>8.2.20</t>
  </si>
  <si>
    <t>8.2.21</t>
  </si>
  <si>
    <t>8.2.22</t>
  </si>
  <si>
    <t>8.2.23</t>
  </si>
  <si>
    <t>8.2.24</t>
  </si>
  <si>
    <t>8.2.25</t>
  </si>
  <si>
    <t>8.2.26</t>
  </si>
  <si>
    <t>8.2.27</t>
  </si>
  <si>
    <t>8.2.28</t>
  </si>
  <si>
    <t>8.2.29</t>
  </si>
  <si>
    <t>8.2.30</t>
  </si>
  <si>
    <t>8.2.31</t>
  </si>
  <si>
    <t>8.2.32</t>
  </si>
  <si>
    <t>8.2.33</t>
  </si>
  <si>
    <t>8.2.34</t>
  </si>
  <si>
    <t>8.2.35</t>
  </si>
  <si>
    <t>8.2.36</t>
  </si>
  <si>
    <t>8.2.37</t>
  </si>
  <si>
    <t>8.2.38</t>
  </si>
  <si>
    <t>8.2.39</t>
  </si>
  <si>
    <t>9. Garliavos seniūnija</t>
  </si>
  <si>
    <t>9.1. Gatvės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</si>
  <si>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</si>
  <si>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</si>
  <si>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</si>
  <si>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</si>
  <si>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</si>
  <si>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</si>
  <si>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</si>
  <si>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</si>
  <si>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</si>
  <si>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</si>
  <si>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</si>
  <si>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</si>
  <si>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</si>
  <si>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</si>
  <si>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</si>
  <si>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</si>
  <si>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</si>
  <si>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</si>
  <si>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</si>
  <si>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</si>
  <si>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</si>
  <si>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</si>
  <si>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</si>
  <si>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</si>
  <si>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</si>
  <si>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</si>
  <si>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</si>
  <si>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</si>
  <si>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</si>
  <si>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</si>
  <si>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9.1.31</t>
  </si>
  <si>
    <t>9.1.32</t>
  </si>
  <si>
    <t>9.1.33</t>
  </si>
  <si>
    <t>9.1.34</t>
  </si>
  <si>
    <t>9.1.35</t>
  </si>
  <si>
    <t>9.1.36</t>
  </si>
  <si>
    <t>9.1.37</t>
  </si>
  <si>
    <t>9.1.38</t>
  </si>
  <si>
    <t>9.1.39</t>
  </si>
  <si>
    <t>9.1.40</t>
  </si>
  <si>
    <t>9.1.41</t>
  </si>
  <si>
    <t>9.1.42</t>
  </si>
  <si>
    <t>9.1.43</t>
  </si>
  <si>
    <t>9.1.44</t>
  </si>
  <si>
    <t>9.1.45</t>
  </si>
  <si>
    <t>9.1.46</t>
  </si>
  <si>
    <t>9.1.47</t>
  </si>
  <si>
    <t>9.1.48</t>
  </si>
  <si>
    <t>9.1.49</t>
  </si>
  <si>
    <t>9.1.50</t>
  </si>
  <si>
    <t>9.1.51</t>
  </si>
  <si>
    <t>9.1.52</t>
  </si>
  <si>
    <t>9.1.53</t>
  </si>
  <si>
    <t>9.1.54</t>
  </si>
  <si>
    <t>9.1.55</t>
  </si>
  <si>
    <t>9.1.56</t>
  </si>
  <si>
    <t>9.1.57</t>
  </si>
  <si>
    <t>9.1.58</t>
  </si>
  <si>
    <t>9.1.59</t>
  </si>
  <si>
    <t>9.1.60</t>
  </si>
  <si>
    <t>9.1.61</t>
  </si>
  <si>
    <t>9.1.62</t>
  </si>
  <si>
    <t>9.1.63</t>
  </si>
  <si>
    <t>9.1.64</t>
  </si>
  <si>
    <t>9.1.65</t>
  </si>
  <si>
    <t>9.1.66</t>
  </si>
  <si>
    <t>9.1.67</t>
  </si>
  <si>
    <t>9.1.68</t>
  </si>
  <si>
    <t>9.1.69</t>
  </si>
  <si>
    <t>9.1.70</t>
  </si>
  <si>
    <t>9.1.71</t>
  </si>
  <si>
    <t>9.1.72</t>
  </si>
  <si>
    <t>9.1.73</t>
  </si>
  <si>
    <t>9.1.74</t>
  </si>
  <si>
    <t>9.1.75</t>
  </si>
  <si>
    <t>9.1.76</t>
  </si>
  <si>
    <t xml:space="preserve">9.2. Keliai </t>
  </si>
  <si>
    <t>9.2.1</t>
  </si>
  <si>
    <t>9.2.2</t>
  </si>
  <si>
    <t>9.2.3</t>
  </si>
  <si>
    <t>9.2.4</t>
  </si>
  <si>
    <t>9.2.5</t>
  </si>
  <si>
    <t>9.2.6</t>
  </si>
  <si>
    <t>9.2.7</t>
  </si>
  <si>
    <t>10. Kačerginės seniūnija</t>
  </si>
  <si>
    <t>10.1. Gatvės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</si>
  <si>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</si>
  <si>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</si>
  <si>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</si>
  <si>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</si>
  <si>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</si>
  <si>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</si>
  <si>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</si>
  <si>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</si>
  <si>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</si>
  <si>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</si>
  <si>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</si>
  <si>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</si>
  <si>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</si>
  <si>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</si>
  <si>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</si>
  <si>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</si>
  <si>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10.2.1</t>
  </si>
  <si>
    <t xml:space="preserve">10.2. Keliai </t>
  </si>
  <si>
    <t>10.2.2</t>
  </si>
  <si>
    <t>10.2.3</t>
  </si>
  <si>
    <t>10.2.4</t>
  </si>
  <si>
    <t>11. Karmėlavos seniūnija</t>
  </si>
  <si>
    <t>11.1. Gatvės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</si>
  <si>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</si>
  <si>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</si>
  <si>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</si>
  <si>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</si>
  <si>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</si>
  <si>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</si>
  <si>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</si>
  <si>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</si>
  <si>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</si>
  <si>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</si>
  <si>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</si>
  <si>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</si>
  <si>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</si>
  <si>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</si>
  <si>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</si>
  <si>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</si>
  <si>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</si>
  <si>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</si>
  <si>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</si>
  <si>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</si>
  <si>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</si>
  <si>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</si>
  <si>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</si>
  <si>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</si>
  <si>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</si>
  <si>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</si>
  <si>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</si>
  <si>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</si>
  <si>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</si>
  <si>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</si>
  <si>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</si>
  <si>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</si>
  <si>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</si>
  <si>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</si>
  <si>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</si>
  <si>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</si>
  <si>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</si>
  <si>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</si>
  <si>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11.1.39</t>
  </si>
  <si>
    <t>11.1.40</t>
  </si>
  <si>
    <t>11.1.41</t>
  </si>
  <si>
    <t>11.1.42</t>
  </si>
  <si>
    <t>11.1.43</t>
  </si>
  <si>
    <t>11.1.44</t>
  </si>
  <si>
    <t>11.1.45</t>
  </si>
  <si>
    <t>11.1.46</t>
  </si>
  <si>
    <t>11.1.47</t>
  </si>
  <si>
    <t>11.1.48</t>
  </si>
  <si>
    <t>11.1.49</t>
  </si>
  <si>
    <t>11.1.50</t>
  </si>
  <si>
    <t>11.1.51</t>
  </si>
  <si>
    <t>11.1.52</t>
  </si>
  <si>
    <t>11.1.53</t>
  </si>
  <si>
    <t>11.1.54</t>
  </si>
  <si>
    <t>11.1.55</t>
  </si>
  <si>
    <t>11.1.56</t>
  </si>
  <si>
    <t>11.1.57</t>
  </si>
  <si>
    <t>11.1.58</t>
  </si>
  <si>
    <t>11.1.59</t>
  </si>
  <si>
    <t>11.1.60</t>
  </si>
  <si>
    <t>11.1.61</t>
  </si>
  <si>
    <t>11.1.62</t>
  </si>
  <si>
    <t>11.1.63</t>
  </si>
  <si>
    <t>11.1.64</t>
  </si>
  <si>
    <t>11.1.65</t>
  </si>
  <si>
    <t>11.1.66</t>
  </si>
  <si>
    <t>11.1.67</t>
  </si>
  <si>
    <t>11.1.68</t>
  </si>
  <si>
    <t>11.1.69</t>
  </si>
  <si>
    <t>11.1.70</t>
  </si>
  <si>
    <t>11.1.71</t>
  </si>
  <si>
    <t>11.1.72</t>
  </si>
  <si>
    <t>11.1.73</t>
  </si>
  <si>
    <t>11.1.74</t>
  </si>
  <si>
    <t>11.1.75</t>
  </si>
  <si>
    <t>11.1.76</t>
  </si>
  <si>
    <t>11.1.77</t>
  </si>
  <si>
    <t>11.1.78</t>
  </si>
  <si>
    <t>11.1.79</t>
  </si>
  <si>
    <t>11.1.80</t>
  </si>
  <si>
    <t>11.1.81</t>
  </si>
  <si>
    <t>11.1.82</t>
  </si>
  <si>
    <t>11.1.83</t>
  </si>
  <si>
    <t>11.1.84</t>
  </si>
  <si>
    <t>11.1.85</t>
  </si>
  <si>
    <t>11.1.86</t>
  </si>
  <si>
    <t>11.1.87</t>
  </si>
  <si>
    <t>11.1.88</t>
  </si>
  <si>
    <t>11.1.89</t>
  </si>
  <si>
    <t>11.1.90</t>
  </si>
  <si>
    <t>11.1.91</t>
  </si>
  <si>
    <t>11.1.92</t>
  </si>
  <si>
    <t>11.1.93</t>
  </si>
  <si>
    <t>11.1.94</t>
  </si>
  <si>
    <t>11.1.95</t>
  </si>
  <si>
    <t>11.1.96</t>
  </si>
  <si>
    <t>11.1.97</t>
  </si>
  <si>
    <t>11.1.98</t>
  </si>
  <si>
    <t>11.1.99</t>
  </si>
  <si>
    <t>11.1.100</t>
  </si>
  <si>
    <t>11.1.101</t>
  </si>
  <si>
    <t>11.1.102</t>
  </si>
  <si>
    <t xml:space="preserve">11.2. Keliai </t>
  </si>
  <si>
    <t>11.2.1</t>
  </si>
  <si>
    <t>11.2.2</t>
  </si>
  <si>
    <t>11.2.3</t>
  </si>
  <si>
    <t>11.2.4</t>
  </si>
  <si>
    <t>12. Kulautuvos seniūnija</t>
  </si>
  <si>
    <t>12.1. Gatvės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</si>
  <si>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</si>
  <si>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</si>
  <si>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</si>
  <si>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</si>
  <si>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</si>
  <si>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</si>
  <si>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</si>
  <si>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</si>
  <si>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</si>
  <si>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</si>
  <si>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</si>
  <si>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</si>
  <si>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</si>
  <si>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</si>
  <si>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</si>
  <si>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</si>
  <si>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</si>
  <si>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</si>
  <si>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</si>
  <si>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</si>
  <si>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</si>
  <si>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</si>
  <si>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</si>
  <si>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</si>
  <si>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</si>
  <si>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</si>
  <si>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</si>
  <si>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</si>
  <si>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</si>
  <si>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</si>
  <si>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</si>
  <si>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</si>
  <si>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</si>
  <si>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</si>
  <si>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</si>
  <si>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</si>
  <si>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12.2.1</t>
  </si>
  <si>
    <t>12.2.2</t>
  </si>
  <si>
    <t xml:space="preserve">12.2. Keliai </t>
  </si>
  <si>
    <t>13. Lapių seniūnija</t>
  </si>
  <si>
    <t>13.1. Gatvės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</si>
  <si>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</si>
  <si>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</si>
  <si>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</si>
  <si>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</si>
  <si>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</si>
  <si>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</si>
  <si>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</si>
  <si>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</si>
  <si>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</si>
  <si>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</si>
  <si>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</si>
  <si>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</si>
  <si>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</si>
  <si>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</si>
  <si>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</si>
  <si>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</si>
  <si>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</si>
  <si>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</si>
  <si>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13.1.19</t>
  </si>
  <si>
    <t>13.1.20</t>
  </si>
  <si>
    <t>13.1.21</t>
  </si>
  <si>
    <t>13.1.22</t>
  </si>
  <si>
    <t>13.1.23</t>
  </si>
  <si>
    <t>13.1.24</t>
  </si>
  <si>
    <t>13.1.25</t>
  </si>
  <si>
    <t>13.1.26</t>
  </si>
  <si>
    <t>13.1.27</t>
  </si>
  <si>
    <t>13.1.28</t>
  </si>
  <si>
    <t>13.1.29</t>
  </si>
  <si>
    <t>13.1.30</t>
  </si>
  <si>
    <t>13.1.31</t>
  </si>
  <si>
    <t>13.1.32</t>
  </si>
  <si>
    <t>13.1.33</t>
  </si>
  <si>
    <t>13.1.34</t>
  </si>
  <si>
    <t>13.1.35</t>
  </si>
  <si>
    <t>13.1.36</t>
  </si>
  <si>
    <t>13.1.37</t>
  </si>
  <si>
    <t>13.1.38</t>
  </si>
  <si>
    <t>13.1.39</t>
  </si>
  <si>
    <t>13.1.40</t>
  </si>
  <si>
    <t>13.1.41</t>
  </si>
  <si>
    <t>13.1.42</t>
  </si>
  <si>
    <t>13.1.43</t>
  </si>
  <si>
    <t>13.1.44</t>
  </si>
  <si>
    <t>13.1.45</t>
  </si>
  <si>
    <t>13.1.46</t>
  </si>
  <si>
    <t>13.1.47</t>
  </si>
  <si>
    <t>13.1.48</t>
  </si>
  <si>
    <t>13.1.49</t>
  </si>
  <si>
    <t>13.1.50</t>
  </si>
  <si>
    <t>13.1.51</t>
  </si>
  <si>
    <t>13.1.52</t>
  </si>
  <si>
    <t>13.1.53</t>
  </si>
  <si>
    <t>13.1.54</t>
  </si>
  <si>
    <t>13.1.55</t>
  </si>
  <si>
    <t>13.1.56</t>
  </si>
  <si>
    <t>13.1.57</t>
  </si>
  <si>
    <t>13.1.58</t>
  </si>
  <si>
    <t xml:space="preserve">13.2. Keliai 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</si>
  <si>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</si>
  <si>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</si>
  <si>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</si>
  <si>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</si>
  <si>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</si>
  <si>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</si>
  <si>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</si>
  <si>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</si>
  <si>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</si>
  <si>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</si>
  <si>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</si>
  <si>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</si>
  <si>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13.2.13</t>
  </si>
  <si>
    <t>13.2.14</t>
  </si>
  <si>
    <t>13.2.15</t>
  </si>
  <si>
    <t>14. Linksmakalnio seniūnija</t>
  </si>
  <si>
    <t>14.1. Gatvės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</si>
  <si>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</si>
  <si>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</si>
  <si>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</si>
  <si>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</si>
  <si>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</si>
  <si>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</si>
  <si>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</si>
  <si>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</si>
  <si>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14.2.1</t>
  </si>
  <si>
    <t>14.2.2</t>
  </si>
  <si>
    <t>14.2.3</t>
  </si>
  <si>
    <t>14.2.4</t>
  </si>
  <si>
    <t>14.2.5</t>
  </si>
  <si>
    <t xml:space="preserve">14.2. Keliai </t>
  </si>
  <si>
    <t>15. Neveronių seniūnija</t>
  </si>
  <si>
    <t>15.1. Gatvės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</si>
  <si>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</si>
  <si>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</si>
  <si>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</si>
  <si>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</si>
  <si>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</si>
  <si>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</si>
  <si>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</si>
  <si>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</si>
  <si>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</si>
  <si>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</si>
  <si>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</si>
  <si>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</si>
  <si>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</si>
  <si>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</si>
  <si>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</si>
  <si>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</si>
  <si>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</si>
  <si>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</si>
  <si>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</si>
  <si>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</si>
  <si>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</si>
  <si>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</si>
  <si>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</si>
  <si>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</si>
  <si>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</si>
  <si>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</si>
  <si>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</si>
  <si>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</si>
  <si>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</si>
  <si>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</si>
  <si>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</si>
  <si>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</si>
  <si>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</si>
  <si>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</si>
  <si>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</si>
  <si>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</si>
  <si>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</si>
  <si>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</si>
  <si>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</si>
  <si>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</si>
  <si>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15.2.1</t>
  </si>
  <si>
    <t>15.2.2</t>
  </si>
  <si>
    <t>15.2.3</t>
  </si>
  <si>
    <t>15.2.4</t>
  </si>
  <si>
    <t>15.2.5</t>
  </si>
  <si>
    <t>15.2.6</t>
  </si>
  <si>
    <t xml:space="preserve">15.2. Keliai </t>
  </si>
  <si>
    <t>16. Raudondvario seniūnija</t>
  </si>
  <si>
    <t>16.1. Gatvės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</si>
  <si>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</si>
  <si>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</si>
  <si>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</si>
  <si>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</si>
  <si>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</si>
  <si>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</si>
  <si>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</si>
  <si>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</si>
  <si>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</si>
  <si>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</si>
  <si>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</si>
  <si>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</si>
  <si>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</si>
  <si>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</si>
  <si>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</si>
  <si>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</si>
  <si>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</si>
  <si>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</si>
  <si>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</si>
  <si>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</si>
  <si>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</si>
  <si>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</si>
  <si>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</si>
  <si>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</si>
  <si>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</si>
  <si>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</si>
  <si>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</si>
  <si>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</si>
  <si>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</si>
  <si>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</si>
  <si>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</si>
  <si>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</si>
  <si>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</si>
  <si>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</si>
  <si>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</si>
  <si>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</si>
  <si>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</si>
  <si>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</si>
  <si>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</si>
  <si>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</si>
  <si>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</si>
  <si>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</si>
  <si>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</si>
  <si>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16.1.44</t>
  </si>
  <si>
    <t>16.1.45</t>
  </si>
  <si>
    <t>16.1.46</t>
  </si>
  <si>
    <t>16.1.47</t>
  </si>
  <si>
    <t>16.1.48</t>
  </si>
  <si>
    <t>16.1.49</t>
  </si>
  <si>
    <t>16.1.50</t>
  </si>
  <si>
    <t>16.1.51</t>
  </si>
  <si>
    <t>16.1.52</t>
  </si>
  <si>
    <t>16.1.53</t>
  </si>
  <si>
    <t>16.1.54</t>
  </si>
  <si>
    <t>16.1.55</t>
  </si>
  <si>
    <t>16.1.56</t>
  </si>
  <si>
    <t>16.1.57</t>
  </si>
  <si>
    <t>16.1.58</t>
  </si>
  <si>
    <t>16.1.59</t>
  </si>
  <si>
    <t>16.1.60</t>
  </si>
  <si>
    <t>16.1.61</t>
  </si>
  <si>
    <t>16.1.62</t>
  </si>
  <si>
    <t>16.1.63</t>
  </si>
  <si>
    <t>16.1.64</t>
  </si>
  <si>
    <t>16.1.65</t>
  </si>
  <si>
    <t>16.1.66</t>
  </si>
  <si>
    <t>16.1.67</t>
  </si>
  <si>
    <t>16.1.68</t>
  </si>
  <si>
    <t>16.1.69</t>
  </si>
  <si>
    <t>16.1.70</t>
  </si>
  <si>
    <t>16.1.71</t>
  </si>
  <si>
    <t>16.1.72</t>
  </si>
  <si>
    <t>16.1.73</t>
  </si>
  <si>
    <t>16.1.74</t>
  </si>
  <si>
    <t>16.1.75</t>
  </si>
  <si>
    <t>16.1.76</t>
  </si>
  <si>
    <t>16.1.77</t>
  </si>
  <si>
    <t>16.1.78</t>
  </si>
  <si>
    <t>16.1.79</t>
  </si>
  <si>
    <t>16.1.80</t>
  </si>
  <si>
    <t>16.1.81</t>
  </si>
  <si>
    <t>16.1.82</t>
  </si>
  <si>
    <t>16.1.83</t>
  </si>
  <si>
    <t>16.1.84</t>
  </si>
  <si>
    <t>16.1.85</t>
  </si>
  <si>
    <t>16.1.86</t>
  </si>
  <si>
    <t>16.1.87</t>
  </si>
  <si>
    <t>16.1.88</t>
  </si>
  <si>
    <t>16.1.89</t>
  </si>
  <si>
    <t>16.1.90</t>
  </si>
  <si>
    <t>16.1.91</t>
  </si>
  <si>
    <t>16.1.92</t>
  </si>
  <si>
    <t>16.1.93</t>
  </si>
  <si>
    <t>16.1.94</t>
  </si>
  <si>
    <t>16.1.95</t>
  </si>
  <si>
    <t>16.1.96</t>
  </si>
  <si>
    <t>16.1.97</t>
  </si>
  <si>
    <t>16.1.98</t>
  </si>
  <si>
    <t>16.1.99</t>
  </si>
  <si>
    <t>16.1.100</t>
  </si>
  <si>
    <t>16.1.101</t>
  </si>
  <si>
    <t>16.1.102</t>
  </si>
  <si>
    <t>16.1.103</t>
  </si>
  <si>
    <t>16.1.104</t>
  </si>
  <si>
    <t xml:space="preserve">16.2. Keliai 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</si>
  <si>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</si>
  <si>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</si>
  <si>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</si>
  <si>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</si>
  <si>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</si>
  <si>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</si>
  <si>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</si>
  <si>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</si>
  <si>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</si>
  <si>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16.2.10</t>
  </si>
  <si>
    <t>16.2.11</t>
  </si>
  <si>
    <t>16.2.12</t>
  </si>
  <si>
    <t>16.2.14</t>
  </si>
  <si>
    <t>17. Ringaudų seniūnija</t>
  </si>
  <si>
    <t>17.1. Gatvės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</si>
  <si>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</si>
  <si>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</si>
  <si>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</si>
  <si>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</si>
  <si>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</si>
  <si>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</si>
  <si>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</si>
  <si>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</si>
  <si>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</si>
  <si>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</si>
  <si>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</si>
  <si>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</si>
  <si>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</si>
  <si>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</si>
  <si>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</si>
  <si>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</si>
  <si>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</si>
  <si>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17.1.18</t>
  </si>
  <si>
    <t>17.1.19</t>
  </si>
  <si>
    <t>17.1.20</t>
  </si>
  <si>
    <t>17.1.21</t>
  </si>
  <si>
    <t>17.1.22</t>
  </si>
  <si>
    <t>17.1.23</t>
  </si>
  <si>
    <t>17.1.24</t>
  </si>
  <si>
    <t>17.1.25</t>
  </si>
  <si>
    <t>17.1.26</t>
  </si>
  <si>
    <t>17.1.27</t>
  </si>
  <si>
    <t>17.1.28</t>
  </si>
  <si>
    <t>17.1.29</t>
  </si>
  <si>
    <t>17.1.30</t>
  </si>
  <si>
    <t>17.1.31</t>
  </si>
  <si>
    <t>17.1.32</t>
  </si>
  <si>
    <t>17.1.33</t>
  </si>
  <si>
    <t>17.1.34</t>
  </si>
  <si>
    <t>17.1.35</t>
  </si>
  <si>
    <t>17.1.36</t>
  </si>
  <si>
    <t>17.1.37</t>
  </si>
  <si>
    <t>17.1.38</t>
  </si>
  <si>
    <t>17.1.39</t>
  </si>
  <si>
    <t>17.1.40</t>
  </si>
  <si>
    <t>17.1.41</t>
  </si>
  <si>
    <t>17.1.42</t>
  </si>
  <si>
    <t>17.1.43</t>
  </si>
  <si>
    <t>17.1.44</t>
  </si>
  <si>
    <t>17.1.45</t>
  </si>
  <si>
    <t>17.1.46</t>
  </si>
  <si>
    <t>17.1.47</t>
  </si>
  <si>
    <t>17.1.48</t>
  </si>
  <si>
    <t>17.1.49</t>
  </si>
  <si>
    <t>17.1.50</t>
  </si>
  <si>
    <t>17.1.51</t>
  </si>
  <si>
    <t>17.1.52</t>
  </si>
  <si>
    <t>17.1.53</t>
  </si>
  <si>
    <t>17.1.54</t>
  </si>
  <si>
    <t>17.1.55</t>
  </si>
  <si>
    <t>17.1.56</t>
  </si>
  <si>
    <t>17.1.57</t>
  </si>
  <si>
    <t>17.1.58</t>
  </si>
  <si>
    <t>17.1.59</t>
  </si>
  <si>
    <t>17.1.60</t>
  </si>
  <si>
    <t>17.1.61</t>
  </si>
  <si>
    <t>17.1.62</t>
  </si>
  <si>
    <t>17.1.63</t>
  </si>
  <si>
    <t>17.1.64</t>
  </si>
  <si>
    <t>17.1.65</t>
  </si>
  <si>
    <t>17.1.66</t>
  </si>
  <si>
    <t>17.1.67</t>
  </si>
  <si>
    <t>17.1.68</t>
  </si>
  <si>
    <t>17.1.69</t>
  </si>
  <si>
    <t>17.1.70</t>
  </si>
  <si>
    <t>17.1.71</t>
  </si>
  <si>
    <t>17.1.72</t>
  </si>
  <si>
    <t>17.1.73</t>
  </si>
  <si>
    <t>17.1.74</t>
  </si>
  <si>
    <t>17.1.75</t>
  </si>
  <si>
    <t>17.1.76</t>
  </si>
  <si>
    <t>17.1.77</t>
  </si>
  <si>
    <t>17.1.78</t>
  </si>
  <si>
    <t>17.1.79</t>
  </si>
  <si>
    <t>17.1.80</t>
  </si>
  <si>
    <t>17.1.81</t>
  </si>
  <si>
    <t>17.1.82</t>
  </si>
  <si>
    <t>17.1.83</t>
  </si>
  <si>
    <t>17.1.84</t>
  </si>
  <si>
    <t>17.1.85</t>
  </si>
  <si>
    <t>17.1.86</t>
  </si>
  <si>
    <t>17.1.87</t>
  </si>
  <si>
    <t>17.1.88</t>
  </si>
  <si>
    <t>17.1.89</t>
  </si>
  <si>
    <t>17.1.90</t>
  </si>
  <si>
    <t>17.1.91</t>
  </si>
  <si>
    <t>17.1.92</t>
  </si>
  <si>
    <t>17.1.93</t>
  </si>
  <si>
    <t>17.1.94</t>
  </si>
  <si>
    <t>17.1.95</t>
  </si>
  <si>
    <t>17.1.96</t>
  </si>
  <si>
    <t>17.1.97</t>
  </si>
  <si>
    <t>17.1.98</t>
  </si>
  <si>
    <t>17.1.99</t>
  </si>
  <si>
    <t>17.1.100</t>
  </si>
  <si>
    <t>17.1.101</t>
  </si>
  <si>
    <t>17.1.102</t>
  </si>
  <si>
    <t>17.1.103</t>
  </si>
  <si>
    <t>17.1.104</t>
  </si>
  <si>
    <t>17.1.105</t>
  </si>
  <si>
    <t>17.1.106</t>
  </si>
  <si>
    <t>17.1.107</t>
  </si>
  <si>
    <t>17.1.108</t>
  </si>
  <si>
    <t>17.1.109</t>
  </si>
  <si>
    <t>17.1.110</t>
  </si>
  <si>
    <t>17.1.111</t>
  </si>
  <si>
    <t>17.1.112</t>
  </si>
  <si>
    <t>17.1.113</t>
  </si>
  <si>
    <t>17.1.114</t>
  </si>
  <si>
    <t>17.1.115</t>
  </si>
  <si>
    <t>17.1.116</t>
  </si>
  <si>
    <t>17.1.117</t>
  </si>
  <si>
    <t>17.1.118</t>
  </si>
  <si>
    <t>17.1.119</t>
  </si>
  <si>
    <t>17.1.120</t>
  </si>
  <si>
    <t>17.1.121</t>
  </si>
  <si>
    <t>17.1.122</t>
  </si>
  <si>
    <t>17.1.123</t>
  </si>
  <si>
    <t>17.1.124</t>
  </si>
  <si>
    <t>17.1.125</t>
  </si>
  <si>
    <t>17.1.126</t>
  </si>
  <si>
    <t>17.1.127</t>
  </si>
  <si>
    <t>17.2.1</t>
  </si>
  <si>
    <t>17.2.2</t>
  </si>
  <si>
    <t>17.2.4</t>
  </si>
  <si>
    <t>17.2.5</t>
  </si>
  <si>
    <t>17.2.6</t>
  </si>
  <si>
    <t xml:space="preserve">17.2. Keliai </t>
  </si>
  <si>
    <t>18. Rokų seniūnija</t>
  </si>
  <si>
    <t>18.1. Gatvės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</si>
  <si>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</si>
  <si>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</si>
  <si>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</si>
  <si>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</si>
  <si>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</si>
  <si>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</si>
  <si>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</si>
  <si>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</si>
  <si>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</si>
  <si>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</si>
  <si>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</si>
  <si>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</si>
  <si>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</si>
  <si>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</si>
  <si>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</si>
  <si>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</si>
  <si>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</si>
  <si>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</si>
  <si>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</si>
  <si>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</si>
  <si>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</si>
  <si>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18.1.22</t>
  </si>
  <si>
    <t>18.1.23</t>
  </si>
  <si>
    <t>18.1.24</t>
  </si>
  <si>
    <t>18.1.25</t>
  </si>
  <si>
    <t>18.1.26</t>
  </si>
  <si>
    <t>18.1.27</t>
  </si>
  <si>
    <t>18.1.28</t>
  </si>
  <si>
    <t>18.1.29</t>
  </si>
  <si>
    <t>18.1.30</t>
  </si>
  <si>
    <t>18.1.31</t>
  </si>
  <si>
    <t>18.1.32</t>
  </si>
  <si>
    <t>18.1.33</t>
  </si>
  <si>
    <t>18.1.34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</si>
  <si>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</si>
  <si>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</si>
  <si>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</si>
  <si>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</si>
  <si>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</si>
  <si>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</si>
  <si>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</si>
  <si>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</si>
  <si>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</si>
  <si>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 xml:space="preserve">18.2. Keliai </t>
  </si>
  <si>
    <t>19. Samylų seniūnija</t>
  </si>
  <si>
    <t>19.1.1</t>
  </si>
  <si>
    <t>19.1. Gatvės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</si>
  <si>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</si>
  <si>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</si>
  <si>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</si>
  <si>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</si>
  <si>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</si>
  <si>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</si>
  <si>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</si>
  <si>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</si>
  <si>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</si>
  <si>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19.1.11</t>
  </si>
  <si>
    <t>19.1.12</t>
  </si>
  <si>
    <t>19.1.13</t>
  </si>
  <si>
    <t>19.1.14</t>
  </si>
  <si>
    <t>19.1.15</t>
  </si>
  <si>
    <t>19.1.16</t>
  </si>
  <si>
    <t>19.1.17</t>
  </si>
  <si>
    <t>19.1.18</t>
  </si>
  <si>
    <t>19.1.19</t>
  </si>
  <si>
    <t>19.1.20</t>
  </si>
  <si>
    <t>19.1.21</t>
  </si>
  <si>
    <t>19.1.22</t>
  </si>
  <si>
    <t>19.1.23</t>
  </si>
  <si>
    <t>19.1.24</t>
  </si>
  <si>
    <t>19.1.25</t>
  </si>
  <si>
    <t>19.1.26</t>
  </si>
  <si>
    <t>19.1.27</t>
  </si>
  <si>
    <t>19.1.28</t>
  </si>
  <si>
    <t>19.1.29</t>
  </si>
  <si>
    <t>19.1.30</t>
  </si>
  <si>
    <t>19.1.31</t>
  </si>
  <si>
    <t>19.1.32</t>
  </si>
  <si>
    <t>19.1.33</t>
  </si>
  <si>
    <t>19.1.34</t>
  </si>
  <si>
    <t>19.1.35</t>
  </si>
  <si>
    <t>19.1.36</t>
  </si>
  <si>
    <t>19.1.37</t>
  </si>
  <si>
    <t>19.1.38</t>
  </si>
  <si>
    <t>19.1.39</t>
  </si>
  <si>
    <t>19.1.40</t>
  </si>
  <si>
    <t>19.1.41</t>
  </si>
  <si>
    <t>19.1.42</t>
  </si>
  <si>
    <t>19.1.43</t>
  </si>
  <si>
    <t>19.1.44</t>
  </si>
  <si>
    <t>19.1.45</t>
  </si>
  <si>
    <t>19.1.46</t>
  </si>
  <si>
    <t>19.1.47</t>
  </si>
  <si>
    <t>19.1.48</t>
  </si>
  <si>
    <t>19.1.49</t>
  </si>
  <si>
    <t>19.1.50</t>
  </si>
  <si>
    <t>19.1.51</t>
  </si>
  <si>
    <t>19.1.52</t>
  </si>
  <si>
    <t>19.1.53</t>
  </si>
  <si>
    <t>19.1.54</t>
  </si>
  <si>
    <t>19.1.55</t>
  </si>
  <si>
    <t>19.1.56</t>
  </si>
  <si>
    <t>19.1.57</t>
  </si>
  <si>
    <t>19.1.58</t>
  </si>
  <si>
    <t>19.1.59</t>
  </si>
  <si>
    <t>19.1.60</t>
  </si>
  <si>
    <t>19.1.61</t>
  </si>
  <si>
    <t>19.1.62</t>
  </si>
  <si>
    <t>19.1.63</t>
  </si>
  <si>
    <t>19.1.64</t>
  </si>
  <si>
    <t>19.1.65</t>
  </si>
  <si>
    <t>19.1.66</t>
  </si>
  <si>
    <t>19.1.67</t>
  </si>
  <si>
    <t>19.1.68</t>
  </si>
  <si>
    <t>19.1.69</t>
  </si>
  <si>
    <t>19.1.70</t>
  </si>
  <si>
    <t>19.1.71</t>
  </si>
  <si>
    <t>19.1.72</t>
  </si>
  <si>
    <t>19.1.73</t>
  </si>
  <si>
    <t xml:space="preserve">19.2. Keliai </t>
  </si>
  <si>
    <t>19.2.1</t>
  </si>
  <si>
    <t>19.2.2</t>
  </si>
  <si>
    <t>19.2.3</t>
  </si>
  <si>
    <t>20. Taurakiemio seniūnija</t>
  </si>
  <si>
    <t>20.1. Gatvės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</si>
  <si>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</si>
  <si>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</si>
  <si>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</si>
  <si>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</si>
  <si>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</si>
  <si>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</si>
  <si>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</si>
  <si>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</si>
  <si>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</si>
  <si>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</si>
  <si>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</si>
  <si>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</si>
  <si>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</si>
  <si>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</si>
  <si>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</si>
  <si>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</si>
  <si>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20.1.17</t>
  </si>
  <si>
    <t>20.1.18</t>
  </si>
  <si>
    <t>20.1.19</t>
  </si>
  <si>
    <t>20.1.20</t>
  </si>
  <si>
    <t>20.1.21</t>
  </si>
  <si>
    <t>20.1.22</t>
  </si>
  <si>
    <t>20.1.23</t>
  </si>
  <si>
    <t>20.1.24</t>
  </si>
  <si>
    <t>20.1.25</t>
  </si>
  <si>
    <t>20.1.26</t>
  </si>
  <si>
    <t>20.1.27</t>
  </si>
  <si>
    <t>20.1.28</t>
  </si>
  <si>
    <t>20.1.29</t>
  </si>
  <si>
    <t>20.1.30</t>
  </si>
  <si>
    <t>20.1.31</t>
  </si>
  <si>
    <t>20.1.32</t>
  </si>
  <si>
    <t>20.1.33</t>
  </si>
  <si>
    <t>20.1.34</t>
  </si>
  <si>
    <t>20.1.35</t>
  </si>
  <si>
    <t>20.1.36</t>
  </si>
  <si>
    <t>20.1.37</t>
  </si>
  <si>
    <t>20.1.38</t>
  </si>
  <si>
    <t>20.1.39</t>
  </si>
  <si>
    <t>20.1.40</t>
  </si>
  <si>
    <t>20.1.41</t>
  </si>
  <si>
    <t>20.1.42</t>
  </si>
  <si>
    <t>20.1.43</t>
  </si>
  <si>
    <t>20.1.44</t>
  </si>
  <si>
    <t>20.1.45</t>
  </si>
  <si>
    <t>20.1.46</t>
  </si>
  <si>
    <t>20.1.47</t>
  </si>
  <si>
    <t>20.1.48</t>
  </si>
  <si>
    <t>20.1.49</t>
  </si>
  <si>
    <t>20.1.50</t>
  </si>
  <si>
    <t>20.1.51</t>
  </si>
  <si>
    <t>20.1.52</t>
  </si>
  <si>
    <t>20.1.53</t>
  </si>
  <si>
    <t>20.1.54</t>
  </si>
  <si>
    <t xml:space="preserve">20.2. Keliai </t>
  </si>
  <si>
    <t>20.2.1</t>
  </si>
  <si>
    <t>20.2.2</t>
  </si>
  <si>
    <t>20.2.3</t>
  </si>
  <si>
    <t>20.2.4</t>
  </si>
  <si>
    <t>20.2.5</t>
  </si>
  <si>
    <t>20.2.6</t>
  </si>
  <si>
    <t>20.2.7</t>
  </si>
  <si>
    <t>20.2.8</t>
  </si>
  <si>
    <t>20.2.9</t>
  </si>
  <si>
    <t>20.2.10</t>
  </si>
  <si>
    <t>20.2.11</t>
  </si>
  <si>
    <t>20.2.12</t>
  </si>
  <si>
    <t>20.2.13</t>
  </si>
  <si>
    <t>20.2.14</t>
  </si>
  <si>
    <t>20.2.15</t>
  </si>
  <si>
    <t>20.2.16</t>
  </si>
  <si>
    <t>20.2.17</t>
  </si>
  <si>
    <t>21. Užliedžių seniūnija</t>
  </si>
  <si>
    <t>21.1. Gatvės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</si>
  <si>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</si>
  <si>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</si>
  <si>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</si>
  <si>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</si>
  <si>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</si>
  <si>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</si>
  <si>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</si>
  <si>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</si>
  <si>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</si>
  <si>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</si>
  <si>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21.1.11</t>
  </si>
  <si>
    <t>21.1.12</t>
  </si>
  <si>
    <t>21.1.13</t>
  </si>
  <si>
    <t>21.1.14</t>
  </si>
  <si>
    <t>21.1.15</t>
  </si>
  <si>
    <t>21.1.16</t>
  </si>
  <si>
    <t>21.1.17</t>
  </si>
  <si>
    <t>21.1.18</t>
  </si>
  <si>
    <t>21.1.19</t>
  </si>
  <si>
    <t>21.1.20</t>
  </si>
  <si>
    <t>21.1.21</t>
  </si>
  <si>
    <t>21.1.22</t>
  </si>
  <si>
    <t>21.1.23</t>
  </si>
  <si>
    <t>21.1.24</t>
  </si>
  <si>
    <t>21.1.25</t>
  </si>
  <si>
    <t>21.1.26</t>
  </si>
  <si>
    <t>21.1.27</t>
  </si>
  <si>
    <t>21.1.28</t>
  </si>
  <si>
    <t>21.1.29</t>
  </si>
  <si>
    <t>21.1.30</t>
  </si>
  <si>
    <t>21.1.31</t>
  </si>
  <si>
    <t>21.1.32</t>
  </si>
  <si>
    <t>21.1.33</t>
  </si>
  <si>
    <t>21.1.34</t>
  </si>
  <si>
    <t>21.1.35</t>
  </si>
  <si>
    <t>21.1.36</t>
  </si>
  <si>
    <t>21.1.37</t>
  </si>
  <si>
    <t>21.1.38</t>
  </si>
  <si>
    <t>21.1.39</t>
  </si>
  <si>
    <t>21.1.40</t>
  </si>
  <si>
    <t>21.1.41</t>
  </si>
  <si>
    <t>21.1.42</t>
  </si>
  <si>
    <t>21.1.43</t>
  </si>
  <si>
    <t>21.1.44</t>
  </si>
  <si>
    <t>21.1.45</t>
  </si>
  <si>
    <t>21.1.46</t>
  </si>
  <si>
    <t>21.1.47</t>
  </si>
  <si>
    <t>21.1.48</t>
  </si>
  <si>
    <t>21.1.49</t>
  </si>
  <si>
    <t>21.1.50</t>
  </si>
  <si>
    <t>21.1.51</t>
  </si>
  <si>
    <t>21.1.52</t>
  </si>
  <si>
    <t>21.1.53</t>
  </si>
  <si>
    <t>21.1.54</t>
  </si>
  <si>
    <t>21.1.55</t>
  </si>
  <si>
    <t>21.1.56</t>
  </si>
  <si>
    <t>21.1.57</t>
  </si>
  <si>
    <t>21.1.58</t>
  </si>
  <si>
    <t>21.1.59</t>
  </si>
  <si>
    <t>21.1.60</t>
  </si>
  <si>
    <t>21.1.61</t>
  </si>
  <si>
    <t>21.1.62</t>
  </si>
  <si>
    <t>21.1.63</t>
  </si>
  <si>
    <t>21.1.64</t>
  </si>
  <si>
    <t>21.1.65</t>
  </si>
  <si>
    <t>21.1.66</t>
  </si>
  <si>
    <t>21.1.67</t>
  </si>
  <si>
    <t>21.1.68</t>
  </si>
  <si>
    <t>21.1.69</t>
  </si>
  <si>
    <t>21.1.70</t>
  </si>
  <si>
    <t>21.1.71</t>
  </si>
  <si>
    <t>21.1.72</t>
  </si>
  <si>
    <t>21.1.73</t>
  </si>
  <si>
    <t>21.1.74</t>
  </si>
  <si>
    <t>21.1.75</t>
  </si>
  <si>
    <t>21.1.76</t>
  </si>
  <si>
    <t>21.1.77</t>
  </si>
  <si>
    <t>21.1.78</t>
  </si>
  <si>
    <t>21.1.79</t>
  </si>
  <si>
    <t>21.1.80</t>
  </si>
  <si>
    <t>21.1.81</t>
  </si>
  <si>
    <t>21.2.1</t>
  </si>
  <si>
    <t xml:space="preserve">21.2. Keliai </t>
  </si>
  <si>
    <t>21.2.2</t>
  </si>
  <si>
    <t>21.2.3</t>
  </si>
  <si>
    <t>22. Vandžiogalos seniūnija</t>
  </si>
  <si>
    <t>22.1. Gatvės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</si>
  <si>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</si>
  <si>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</si>
  <si>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</si>
  <si>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</si>
  <si>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</si>
  <si>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</si>
  <si>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</si>
  <si>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</si>
  <si>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</si>
  <si>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</si>
  <si>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</si>
  <si>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</si>
  <si>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</si>
  <si>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22.1.14</t>
  </si>
  <si>
    <t>22.1.15</t>
  </si>
  <si>
    <t>22.1.16</t>
  </si>
  <si>
    <t>22.1.17</t>
  </si>
  <si>
    <t>22.1.18</t>
  </si>
  <si>
    <t>22.1.19</t>
  </si>
  <si>
    <t>22.1.20</t>
  </si>
  <si>
    <t>22.1.21</t>
  </si>
  <si>
    <t>22.1.22</t>
  </si>
  <si>
    <t>22.1.23</t>
  </si>
  <si>
    <t>22.1.24</t>
  </si>
  <si>
    <t>22.1.25</t>
  </si>
  <si>
    <t>22.1.26</t>
  </si>
  <si>
    <t>22.2.1</t>
  </si>
  <si>
    <t xml:space="preserve">22.2. Keliai </t>
  </si>
  <si>
    <t>22.2.2</t>
  </si>
  <si>
    <t>22.2.3</t>
  </si>
  <si>
    <t>22.2.4</t>
  </si>
  <si>
    <t>22.2.5</t>
  </si>
  <si>
    <t>22.2.6</t>
  </si>
  <si>
    <t>22.2.7</t>
  </si>
  <si>
    <t>22.2.8</t>
  </si>
  <si>
    <t>22.2.9</t>
  </si>
  <si>
    <t>22.2.10</t>
  </si>
  <si>
    <t>22.2.11</t>
  </si>
  <si>
    <t>22.2.12</t>
  </si>
  <si>
    <t>22.2.13</t>
  </si>
  <si>
    <t>22.2.15</t>
  </si>
  <si>
    <t>22.2.16</t>
  </si>
  <si>
    <t>22.2.17</t>
  </si>
  <si>
    <t>22.2.18</t>
  </si>
  <si>
    <t>22.2.19</t>
  </si>
  <si>
    <t>22.2.20</t>
  </si>
  <si>
    <t>22.2.21</t>
  </si>
  <si>
    <t>22.2.22</t>
  </si>
  <si>
    <t>22.2.23</t>
  </si>
  <si>
    <t>22.2.24</t>
  </si>
  <si>
    <t>22.2.25</t>
  </si>
  <si>
    <t>22.2.26</t>
  </si>
  <si>
    <t>22.2.27</t>
  </si>
  <si>
    <t>22.2.28</t>
  </si>
  <si>
    <t>22.2.29</t>
  </si>
  <si>
    <t>22.2.30</t>
  </si>
  <si>
    <t>22.2.31</t>
  </si>
  <si>
    <t>22.2.32</t>
  </si>
  <si>
    <t>22.2.33</t>
  </si>
  <si>
    <t>22.2.34</t>
  </si>
  <si>
    <t>23. Vilkijos apylinkių seniūnija</t>
  </si>
  <si>
    <t>23.1. Gatvės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</si>
  <si>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</si>
  <si>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</si>
  <si>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</si>
  <si>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</si>
  <si>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</si>
  <si>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</si>
  <si>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</si>
  <si>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</si>
  <si>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</si>
  <si>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</si>
  <si>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</si>
  <si>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</si>
  <si>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</si>
  <si>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</si>
  <si>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</si>
  <si>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</si>
  <si>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23.1.17</t>
  </si>
  <si>
    <t>23.1.18</t>
  </si>
  <si>
    <t>23.1.19</t>
  </si>
  <si>
    <t>23.1.20</t>
  </si>
  <si>
    <t>23.1.21</t>
  </si>
  <si>
    <t>23.1.22</t>
  </si>
  <si>
    <t>23.1.23</t>
  </si>
  <si>
    <t>23.1.24</t>
  </si>
  <si>
    <t>23.1.25</t>
  </si>
  <si>
    <t>23.1.26</t>
  </si>
  <si>
    <t>23.1.27</t>
  </si>
  <si>
    <t>23.1.28</t>
  </si>
  <si>
    <t>23.1.29</t>
  </si>
  <si>
    <t>23.1.30</t>
  </si>
  <si>
    <t>23.1.31</t>
  </si>
  <si>
    <t>23.1.32</t>
  </si>
  <si>
    <t>23.1.33</t>
  </si>
  <si>
    <t>23.1.34</t>
  </si>
  <si>
    <t>23.1.35</t>
  </si>
  <si>
    <t>23.1.36</t>
  </si>
  <si>
    <t>23.1.37</t>
  </si>
  <si>
    <t>23.1.38</t>
  </si>
  <si>
    <t>23.1.39</t>
  </si>
  <si>
    <t>23.1.40</t>
  </si>
  <si>
    <t>23.1.41</t>
  </si>
  <si>
    <t>23.1.42</t>
  </si>
  <si>
    <t>23.1.43</t>
  </si>
  <si>
    <t>23.1.44</t>
  </si>
  <si>
    <t>23.1.45</t>
  </si>
  <si>
    <t>23.1.46</t>
  </si>
  <si>
    <t>23.1.47</t>
  </si>
  <si>
    <t>23.1.48</t>
  </si>
  <si>
    <t>23.1.49</t>
  </si>
  <si>
    <t>23.1.50</t>
  </si>
  <si>
    <t>23.1.51</t>
  </si>
  <si>
    <t>23.1.52</t>
  </si>
  <si>
    <t>23.1.53</t>
  </si>
  <si>
    <t>23.1.54</t>
  </si>
  <si>
    <t>23.1.55</t>
  </si>
  <si>
    <t>23.1.56</t>
  </si>
  <si>
    <t>23.1.57</t>
  </si>
  <si>
    <t>23.1.58</t>
  </si>
  <si>
    <t>23.1.59</t>
  </si>
  <si>
    <t>23.1.60</t>
  </si>
  <si>
    <t>23.1.61</t>
  </si>
  <si>
    <t>23.1.62</t>
  </si>
  <si>
    <t>23.1.63</t>
  </si>
  <si>
    <t>23.1.64</t>
  </si>
  <si>
    <t xml:space="preserve">23.2. Keliai </t>
  </si>
  <si>
    <t>23.2.1</t>
  </si>
  <si>
    <t>23.2.2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</si>
  <si>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</si>
  <si>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</si>
  <si>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</si>
  <si>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</si>
  <si>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</si>
  <si>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</si>
  <si>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</si>
  <si>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</si>
  <si>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</si>
  <si>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</si>
  <si>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</si>
  <si>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</si>
  <si>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</si>
  <si>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</si>
  <si>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23.2.17</t>
  </si>
  <si>
    <t>23.2.18</t>
  </si>
  <si>
    <t>23.2.19</t>
  </si>
  <si>
    <t>23.2.20</t>
  </si>
  <si>
    <t>23.2.21</t>
  </si>
  <si>
    <t>23.2.22</t>
  </si>
  <si>
    <t>23.2.23</t>
  </si>
  <si>
    <t>23.2.24</t>
  </si>
  <si>
    <t>23.2.25</t>
  </si>
  <si>
    <t>23.2.26</t>
  </si>
  <si>
    <t>23.2.27</t>
  </si>
  <si>
    <t>23.2.28</t>
  </si>
  <si>
    <t>23.2.29</t>
  </si>
  <si>
    <t>23.2.30</t>
  </si>
  <si>
    <t>23.2.31</t>
  </si>
  <si>
    <t>23.2.32</t>
  </si>
  <si>
    <t>23.2.33</t>
  </si>
  <si>
    <t>23.2.34</t>
  </si>
  <si>
    <t>23.2.35</t>
  </si>
  <si>
    <t>23.2.36</t>
  </si>
  <si>
    <t>24. Vilkijos seniūnija</t>
  </si>
  <si>
    <t>24.1. Gatvės</t>
  </si>
  <si>
    <t>24.1.1</t>
  </si>
  <si>
    <t>24.1.2</t>
  </si>
  <si>
    <t>24.1.3</t>
  </si>
  <si>
    <t>24.1.4</t>
  </si>
  <si>
    <t>24.1.5</t>
  </si>
  <si>
    <t>24.1.6</t>
  </si>
  <si>
    <t>24.1.7</t>
  </si>
  <si>
    <t>24.1.8</t>
  </si>
  <si>
    <t>24.1.9</t>
  </si>
  <si>
    <t>24.1.10</t>
  </si>
  <si>
    <t>24.1.11</t>
  </si>
  <si>
    <t>24.1.12</t>
  </si>
  <si>
    <t>24.1.13</t>
  </si>
  <si>
    <t>24.1.14</t>
  </si>
  <si>
    <t>24.1.15</t>
  </si>
  <si>
    <t>24.1.16</t>
  </si>
  <si>
    <t>24.1.17</t>
  </si>
  <si>
    <t>24.1.18</t>
  </si>
  <si>
    <t>24.1.19</t>
  </si>
  <si>
    <t>24.1.20</t>
  </si>
  <si>
    <t>24.1.21</t>
  </si>
  <si>
    <t>24.1.22</t>
  </si>
  <si>
    <t>24.1.23</t>
  </si>
  <si>
    <t>24.1.24</t>
  </si>
  <si>
    <t>24.1.25</t>
  </si>
  <si>
    <t>24.1.26</t>
  </si>
  <si>
    <t>24.1.27</t>
  </si>
  <si>
    <t>24.1.28</t>
  </si>
  <si>
    <t>24.2.1</t>
  </si>
  <si>
    <t>24.2.2</t>
  </si>
  <si>
    <t>24.2.3</t>
  </si>
  <si>
    <t>25. Zapyškio seniūnija</t>
  </si>
  <si>
    <t>25.1. Gatvės</t>
  </si>
  <si>
    <t>25.1.1</t>
  </si>
  <si>
    <t>25.1.2</t>
  </si>
  <si>
    <t>25.1.3</t>
  </si>
  <si>
    <t>25.1.4</t>
  </si>
  <si>
    <t>25.1.5</t>
  </si>
  <si>
    <t>25.1.6</t>
  </si>
  <si>
    <t>25.1.7</t>
  </si>
  <si>
    <t>25.1.8</t>
  </si>
  <si>
    <t>25.1.9</t>
  </si>
  <si>
    <t>25.1.10</t>
  </si>
  <si>
    <t>25.1.11</t>
  </si>
  <si>
    <t>25.1.12</t>
  </si>
  <si>
    <t>25.1.13</t>
  </si>
  <si>
    <t>25.1.14</t>
  </si>
  <si>
    <t>25.1.15</t>
  </si>
  <si>
    <t>25.1.16</t>
  </si>
  <si>
    <t>25.1.17</t>
  </si>
  <si>
    <t>25.1.18</t>
  </si>
  <si>
    <t>25.1.19</t>
  </si>
  <si>
    <t>25.1.20</t>
  </si>
  <si>
    <t>25.1.21</t>
  </si>
  <si>
    <t>25.1.22</t>
  </si>
  <si>
    <t>25.1.23</t>
  </si>
  <si>
    <t>25.1.24</t>
  </si>
  <si>
    <t>25.1.25</t>
  </si>
  <si>
    <t>25.1.26</t>
  </si>
  <si>
    <t>25.1.27</t>
  </si>
  <si>
    <t>25.1.28</t>
  </si>
  <si>
    <t>25.1.29</t>
  </si>
  <si>
    <t>25.1.30</t>
  </si>
  <si>
    <t>25.1.31</t>
  </si>
  <si>
    <t>25.1.32</t>
  </si>
  <si>
    <t>25.1.33</t>
  </si>
  <si>
    <t>25.1.34</t>
  </si>
  <si>
    <t>25.1.35</t>
  </si>
  <si>
    <t>25.1.36</t>
  </si>
  <si>
    <t>25.1.37</t>
  </si>
  <si>
    <t>25.1.38</t>
  </si>
  <si>
    <t>25.1.39</t>
  </si>
  <si>
    <t>25.1.40</t>
  </si>
  <si>
    <t>25.1.41</t>
  </si>
  <si>
    <t>25.1.42</t>
  </si>
  <si>
    <t>25.1.43</t>
  </si>
  <si>
    <t>25.1.44</t>
  </si>
  <si>
    <t>25.1.45</t>
  </si>
  <si>
    <t>25.1.46</t>
  </si>
  <si>
    <t>25.1.47</t>
  </si>
  <si>
    <t>25.1.48</t>
  </si>
  <si>
    <t>25.1.49</t>
  </si>
  <si>
    <t>25.1.50</t>
  </si>
  <si>
    <t>25.1.51</t>
  </si>
  <si>
    <t>25.1.52</t>
  </si>
  <si>
    <t>25.1.53</t>
  </si>
  <si>
    <t>25.1.54</t>
  </si>
  <si>
    <t>25.1.55</t>
  </si>
  <si>
    <t>25.1.56</t>
  </si>
  <si>
    <t>25.1.57</t>
  </si>
  <si>
    <t>25.1.58</t>
  </si>
  <si>
    <t>25.1.59</t>
  </si>
  <si>
    <t>25.1.60</t>
  </si>
  <si>
    <t>25.1.61</t>
  </si>
  <si>
    <t>25.1.62</t>
  </si>
  <si>
    <t>25.1.63</t>
  </si>
  <si>
    <t>25.1.64</t>
  </si>
  <si>
    <t>25.1.65</t>
  </si>
  <si>
    <t>25.1.66</t>
  </si>
  <si>
    <t>25.1.67</t>
  </si>
  <si>
    <t>25.1.68</t>
  </si>
  <si>
    <t>25.1.69</t>
  </si>
  <si>
    <t>25.1.70</t>
  </si>
  <si>
    <t>25.1.71</t>
  </si>
  <si>
    <t>25.1.72</t>
  </si>
  <si>
    <t>25.1.73</t>
  </si>
  <si>
    <t>25.1.74</t>
  </si>
  <si>
    <t>25.1.75</t>
  </si>
  <si>
    <t>25.1.76</t>
  </si>
  <si>
    <t>25.1.77</t>
  </si>
  <si>
    <t>25.1.78</t>
  </si>
  <si>
    <t>25.1.79</t>
  </si>
  <si>
    <t>25.1.80</t>
  </si>
  <si>
    <t>25.1.81</t>
  </si>
  <si>
    <t>25.1.82</t>
  </si>
  <si>
    <t>25.1.83</t>
  </si>
  <si>
    <t>25.1.84</t>
  </si>
  <si>
    <t>25.1.85</t>
  </si>
  <si>
    <t>25.1.86</t>
  </si>
  <si>
    <t>25.1.87</t>
  </si>
  <si>
    <t>25.1.88</t>
  </si>
  <si>
    <t>25.1.89</t>
  </si>
  <si>
    <t>25.1.90</t>
  </si>
  <si>
    <t>25.1.91</t>
  </si>
  <si>
    <t>25.1.92</t>
  </si>
  <si>
    <t>25.1.93</t>
  </si>
  <si>
    <t>25.1.94</t>
  </si>
  <si>
    <t>25.1.95</t>
  </si>
  <si>
    <t>25.1.96</t>
  </si>
  <si>
    <t xml:space="preserve">25.2. Keliai </t>
  </si>
  <si>
    <t>25.2.1</t>
  </si>
  <si>
    <t>25.2.2</t>
  </si>
  <si>
    <t>25.2.3</t>
  </si>
  <si>
    <t>25.2.4</t>
  </si>
  <si>
    <t>25.2.5</t>
  </si>
  <si>
    <t>25.2.6</t>
  </si>
  <si>
    <t>25.2.7</t>
  </si>
  <si>
    <t>25.2.8</t>
  </si>
  <si>
    <t>25.2.9</t>
  </si>
  <si>
    <t>25.2.10</t>
  </si>
  <si>
    <t>25.2.11</t>
  </si>
  <si>
    <t>ak-1p</t>
  </si>
  <si>
    <t>ak-2p</t>
  </si>
  <si>
    <t>ak-3p</t>
  </si>
  <si>
    <t>Muitinės g.</t>
  </si>
  <si>
    <t xml:space="preserve">Naujatrobių k. </t>
  </si>
  <si>
    <t>Jėžiškių g.</t>
  </si>
  <si>
    <t>Vietinės reikšmės viešasis kelias Beiniūnai -Tolivardžiai</t>
  </si>
  <si>
    <t>Sankryža su Ramunių g. ir Siurblinės g.</t>
  </si>
  <si>
    <t>Eikščių k., Mikliūnų, k.</t>
  </si>
  <si>
    <t>Lapių mstl., Ginėnų  k.</t>
  </si>
  <si>
    <t>Seniūnijos riba ties pastatu  Obelynės g. Nr.29</t>
  </si>
  <si>
    <t>Šalvių g.</t>
  </si>
  <si>
    <t>al-77g</t>
  </si>
  <si>
    <t>2.1.90</t>
  </si>
  <si>
    <t>Naujienos k., Batniavos k.</t>
  </si>
  <si>
    <t>Tolivardžių k., Beiniūnų k., Tolivardžių k.</t>
  </si>
  <si>
    <t>bt-69g</t>
  </si>
  <si>
    <t>Sankryža su Karpių g. ir Mindaugo g.</t>
  </si>
  <si>
    <t>g-159g</t>
  </si>
  <si>
    <t>Pyplių  k.</t>
  </si>
  <si>
    <t>vn-15g</t>
  </si>
  <si>
    <t>Padainupio k., Dievogalos k.</t>
  </si>
  <si>
    <t>Girininkų I k., Tumpų k, Pabartupio k.</t>
  </si>
  <si>
    <t xml:space="preserve">Artūro Sakalausko g. </t>
  </si>
  <si>
    <t>Tirkiliškių k., Narsiečių g.</t>
  </si>
  <si>
    <t>al-98g</t>
  </si>
  <si>
    <t>Stasio Baltrušio g.</t>
  </si>
  <si>
    <t>al-148g</t>
  </si>
  <si>
    <t>Skvero g.</t>
  </si>
  <si>
    <t>al-149g</t>
  </si>
  <si>
    <t>2.1.91</t>
  </si>
  <si>
    <t>2.1.92</t>
  </si>
  <si>
    <t>Privažiuojamas kelias Alšėnų k.</t>
  </si>
  <si>
    <t>b-9g</t>
  </si>
  <si>
    <t>Sankryža su Vandžiogalos g. (rajoniniu keliu Nr.1904)</t>
  </si>
  <si>
    <t>b-171g</t>
  </si>
  <si>
    <t>3.1.90</t>
  </si>
  <si>
    <t>Privažiuojamas kelias Nr.1 Karalgirio k.</t>
  </si>
  <si>
    <t>Privažiuojamas kelias Nr.2 Karalgirio k.</t>
  </si>
  <si>
    <t>Privažiuojamas kelias Nr.1 Pakapių k.</t>
  </si>
  <si>
    <t>Privažiuojamas kelias Nr.2 Pakapių k.</t>
  </si>
  <si>
    <t>Privažiuojamas kelias Nr.1 Kikonių k.</t>
  </si>
  <si>
    <t>Privažiuojamas kelias Nr.2 Kikonių k.</t>
  </si>
  <si>
    <t>4.1.58</t>
  </si>
  <si>
    <t>bt-55g</t>
  </si>
  <si>
    <t>Sankryža su Siurblinės g.</t>
  </si>
  <si>
    <t>bt-57g</t>
  </si>
  <si>
    <t>bt-63g</t>
  </si>
  <si>
    <t>bt-66g</t>
  </si>
  <si>
    <t>Vietinės reikšmės viešasis kelias Nr. 3 Kvesų k.</t>
  </si>
  <si>
    <t>Vietinės reikšmės viešasis kelias Nr.1 Kvesų k.</t>
  </si>
  <si>
    <t>Vietinės reikšmės viešasis kelias Nr. 2 Kvesų k.</t>
  </si>
  <si>
    <t>Vietinės reikšmės viešasis kelias Nr. 4 Kvesų k.</t>
  </si>
  <si>
    <t>Privažiuojamas kelias Nr.3 Miškalaukio k.</t>
  </si>
  <si>
    <t>Vietinės reikšmės viešasis kelias Nr.1 Liučiūnų k.</t>
  </si>
  <si>
    <t>Vietinės reikšmės viešasis kelias Nr.2 Raudonės k.</t>
  </si>
  <si>
    <t>Vietinės reikšmės viešasis kelias Nr.2 Ramonų k.</t>
  </si>
  <si>
    <t>Voškonių k., Romaškių k.</t>
  </si>
  <si>
    <t>Sankryža su Laukymės g. , Lelijų g. ir vietinės reikšmės keliu d-176</t>
  </si>
  <si>
    <t>6.1.154</t>
  </si>
  <si>
    <t>6.1.155</t>
  </si>
  <si>
    <t>6.1.156</t>
  </si>
  <si>
    <t>6.1.157</t>
  </si>
  <si>
    <t>6.1.158</t>
  </si>
  <si>
    <t>d-180g</t>
  </si>
  <si>
    <t>d-181g</t>
  </si>
  <si>
    <t>d-182g</t>
  </si>
  <si>
    <t>d-183g</t>
  </si>
  <si>
    <t>Medkirčių g.</t>
  </si>
  <si>
    <t>Sankryžas su Bijūnų g.</t>
  </si>
  <si>
    <t>Sankryža su vietinės reikšmės keliu d-2 Žemaitkiemis -Ražiai</t>
  </si>
  <si>
    <t>d-184g</t>
  </si>
  <si>
    <t>Širvintos g.</t>
  </si>
  <si>
    <t xml:space="preserve">Sankryža su Mindaugo g. ir Žolyno g. </t>
  </si>
  <si>
    <t>Sankryža su Žalčio g.</t>
  </si>
  <si>
    <t>Veršvos g.</t>
  </si>
  <si>
    <t>Kauno miesto savivaldybės riba</t>
  </si>
  <si>
    <t>Sklypo unikalus Nr. 4400-0076-8612 riba</t>
  </si>
  <si>
    <t>Domeikavos ir Užliedžių  seniūnijų riba</t>
  </si>
  <si>
    <t>g-18g</t>
  </si>
  <si>
    <t>g-164g</t>
  </si>
  <si>
    <t>g-166g</t>
  </si>
  <si>
    <t>g-184g</t>
  </si>
  <si>
    <t>8.1.140</t>
  </si>
  <si>
    <t>8.1.141</t>
  </si>
  <si>
    <t>8.1.142</t>
  </si>
  <si>
    <t>Privažiuojamas kelias Rinkūnų k.</t>
  </si>
  <si>
    <t>Sankryža su Varpo g.</t>
  </si>
  <si>
    <t>Miglos g.</t>
  </si>
  <si>
    <t>kc-21g</t>
  </si>
  <si>
    <t>Stovyklavietės</t>
  </si>
  <si>
    <t>10.1.17</t>
  </si>
  <si>
    <t>kr-71-1g</t>
  </si>
  <si>
    <t>Audėjų g.</t>
  </si>
  <si>
    <t>kr-143g</t>
  </si>
  <si>
    <t>kr-144g</t>
  </si>
  <si>
    <t>Riedulių g.</t>
  </si>
  <si>
    <t>Sankryža su Granito g.</t>
  </si>
  <si>
    <t>Sankryža su Riedulių g.</t>
  </si>
  <si>
    <t>11.1.103</t>
  </si>
  <si>
    <t>11.1.104</t>
  </si>
  <si>
    <t>11.1.105</t>
  </si>
  <si>
    <t>kr-68g</t>
  </si>
  <si>
    <t>Liudo Giros g.</t>
  </si>
  <si>
    <t>l-20g</t>
  </si>
  <si>
    <t>Sankryža su Medžiotojų g. (krašto keliu Nr.232)  sklypo, unikalus Nr. 4400-1146-0280, riba</t>
  </si>
  <si>
    <t>l-66g</t>
  </si>
  <si>
    <t>rd-54-1g</t>
  </si>
  <si>
    <t>rd-54-2g</t>
  </si>
  <si>
    <t>Varpo g.</t>
  </si>
  <si>
    <t>rd-128g</t>
  </si>
  <si>
    <t xml:space="preserve">Sankryža su vietinės reikšmės keliu </t>
  </si>
  <si>
    <t>16.1.105</t>
  </si>
  <si>
    <t>16.1.106</t>
  </si>
  <si>
    <t>16.1.107</t>
  </si>
  <si>
    <t>rg-148g</t>
  </si>
  <si>
    <t>17.2.3</t>
  </si>
  <si>
    <t>s-81g</t>
  </si>
  <si>
    <t>s-82g(p)</t>
  </si>
  <si>
    <t>Sankryža su Medaus g.</t>
  </si>
  <si>
    <t>19.1.74</t>
  </si>
  <si>
    <t>s-77g</t>
  </si>
  <si>
    <t>t-34g</t>
  </si>
  <si>
    <t>t-36g</t>
  </si>
  <si>
    <t>t-37g</t>
  </si>
  <si>
    <t>t-37-2g</t>
  </si>
  <si>
    <t>g-192g</t>
  </si>
  <si>
    <t>g-193g</t>
  </si>
  <si>
    <t>t-82</t>
  </si>
  <si>
    <t>u-1g</t>
  </si>
  <si>
    <t>Adolfo Šapokos g.</t>
  </si>
  <si>
    <t>21.2.4</t>
  </si>
  <si>
    <t>22.1.27</t>
  </si>
  <si>
    <t>vn-8g</t>
  </si>
  <si>
    <t>vn-32-2g</t>
  </si>
  <si>
    <t>22.2.14</t>
  </si>
  <si>
    <t>Privažiuojamas kelias Nr.2 Didžiųjų Ibėnų k.</t>
  </si>
  <si>
    <t>Privažiuojamas kelias Nr.1 Vandžiogalos mstl.</t>
  </si>
  <si>
    <t>Jaučakių k., Antalkių k.</t>
  </si>
  <si>
    <t>24.1.29</t>
  </si>
  <si>
    <t>vm-34g</t>
  </si>
  <si>
    <t>Privažiuojamas kelias Nr. 1 Vilkijos m.</t>
  </si>
  <si>
    <t>vm-34g(p)</t>
  </si>
  <si>
    <t>Ties adresu Slėnio g. 8</t>
  </si>
  <si>
    <t>vm-35g(p)</t>
  </si>
  <si>
    <t>Sankryža su Padauguvos g.</t>
  </si>
  <si>
    <t>vm-36g(p)</t>
  </si>
  <si>
    <t>Turgaus g.</t>
  </si>
  <si>
    <t>24.1.30</t>
  </si>
  <si>
    <t>vm-36g</t>
  </si>
  <si>
    <t>Vilkijos apylinkių ir Vilkijos seniūnijų riba</t>
  </si>
  <si>
    <t>Ties sklypu, kurio unikalus Nr. 5290-0002-0018</t>
  </si>
  <si>
    <t>Ties sklypo, kurio unikalus Nr. 4400-4848-6920, riba</t>
  </si>
  <si>
    <t xml:space="preserve">Automobilių stovėjimo aikštelė šalia naujųjų Vilkijos kapinių </t>
  </si>
  <si>
    <t>z-64g</t>
  </si>
  <si>
    <t>z-115g</t>
  </si>
  <si>
    <t>Gamtos 1-oji g.</t>
  </si>
  <si>
    <t>z-116g</t>
  </si>
  <si>
    <t>z-117g</t>
  </si>
  <si>
    <t>Povilo Sapiegos g.</t>
  </si>
  <si>
    <t>z-118g</t>
  </si>
  <si>
    <t>Sankryža su Gamtos 2-ąja  g.</t>
  </si>
  <si>
    <t>Kluoniškių g.</t>
  </si>
  <si>
    <t>Sankryža su Vytauto g., krašto keliu Nr. 140</t>
  </si>
  <si>
    <t>z-119g</t>
  </si>
  <si>
    <t>Šturmakalnio g.</t>
  </si>
  <si>
    <t>Sankryža su Jono Šileikos g.</t>
  </si>
  <si>
    <t>Novos k., Rupinių k.</t>
  </si>
  <si>
    <t>6.1.159</t>
  </si>
  <si>
    <t>d-185g</t>
  </si>
  <si>
    <t>Rugio g.</t>
  </si>
  <si>
    <t>1 dalis – sklypo, kurio unikalus Nr. 4400-2189-3414, riba; 2 dalis – sklypo, kurio unikalus Nr. 4400-1505-6241, riba</t>
  </si>
  <si>
    <t>1 dalis – sklypo, kurio unikalus Nr. 4400-1505-6241, riba; 2 dalis –  sklypo, kurio unikalus Nr. 4400-0516-7037, riba</t>
  </si>
  <si>
    <t>9.1.77</t>
  </si>
  <si>
    <t>11.1.106</t>
  </si>
  <si>
    <t>kr-145g</t>
  </si>
  <si>
    <t>Sankryža su magistralinio kelio A1 nuovaža</t>
  </si>
  <si>
    <t>Sklypo, kurio unikalus Nr. 5233-0013-0082, riba</t>
  </si>
  <si>
    <t>16.1.108</t>
  </si>
  <si>
    <t>Meilės al.</t>
  </si>
  <si>
    <t>rd-129g</t>
  </si>
  <si>
    <t>25.1.97</t>
  </si>
  <si>
    <t>25.1.98</t>
  </si>
  <si>
    <t>25.1.99</t>
  </si>
  <si>
    <t>25.1.100</t>
  </si>
  <si>
    <t>25.1.101</t>
  </si>
  <si>
    <t>25.1.102</t>
  </si>
  <si>
    <t>z-65g</t>
  </si>
  <si>
    <t>1168 kv. m</t>
  </si>
  <si>
    <t>vm-4a</t>
  </si>
  <si>
    <t>vm-5a</t>
  </si>
  <si>
    <t>vm-6a</t>
  </si>
  <si>
    <t>vm-7a</t>
  </si>
  <si>
    <t>1260 kv. m</t>
  </si>
  <si>
    <t>346 kv. m</t>
  </si>
  <si>
    <t>310 kv. m</t>
  </si>
  <si>
    <t xml:space="preserve">KAUNO RAJONO SAVIVALDYBĖS VIETINĖS REIKŠMĖS VIEŠŲJŲ KELIŲ IR GATVIŲ SĄRAŠAS </t>
  </si>
  <si>
    <t>Sankryža su nuovaža iš J. Lukšos g. į Via Baltika (Baltijos g.)</t>
  </si>
  <si>
    <t>Sankryža su Laukų g. (rajoninio kelio Nr. 1948 pabaiga)</t>
  </si>
  <si>
    <t xml:space="preserve">Sankryža su magistralės A1 viaduko nuovaža ties Sitkūnų k. </t>
  </si>
  <si>
    <t>Striūnos g. pabaiga</t>
  </si>
  <si>
    <t>Janušonių k., Kikonių k.</t>
  </si>
  <si>
    <t xml:space="preserve">Sankryža su magistralės A1 viaduko nuovaža ties Šašių k. </t>
  </si>
  <si>
    <t>Skersgatvis tarp Geležupio g.ir Parko g.</t>
  </si>
  <si>
    <t>Sankryža su Pakrantės g.</t>
  </si>
  <si>
    <t>Vietinės reikšmės viešasis kelias Lukšakaimis- Kvesai</t>
  </si>
  <si>
    <t>Sankryža su Ilgąja g. (rajoniniu keliu Nr.1917)</t>
  </si>
  <si>
    <t>Sankryža su Žaliąja g.</t>
  </si>
  <si>
    <t>Sankryža su vietinės reikšmės keliu Kairių k. c-1</t>
  </si>
  <si>
    <t>Privažiuojamas kelias Lipikiškių k.</t>
  </si>
  <si>
    <t>Privažiuojamas kelias Radviliškių  k.</t>
  </si>
  <si>
    <t>Vietinės reikšmės viešasis kelias Radviliškiai- Krūvandai</t>
  </si>
  <si>
    <t>Sankryža su Birutės g. ir Šilauogių g.</t>
  </si>
  <si>
    <t>Sankryža su Birutės g. ir Snaigių g.</t>
  </si>
  <si>
    <t>Sankryža su Plačiąja g.</t>
  </si>
  <si>
    <t>Daugiabučių kiemai ties pastatais adresu Neries g. 19 ir Neries g. 30</t>
  </si>
  <si>
    <t>Sankryža su Drebulių g. ir Šilelio g.</t>
  </si>
  <si>
    <t>Sankryža su Parko g. ir Vėtrungės g.</t>
  </si>
  <si>
    <t>Sankryža su vietinės reikšmės kelių Romaškai-Ražiai d-176</t>
  </si>
  <si>
    <t>Žemaitkiemio  g. pradžia</t>
  </si>
  <si>
    <t>Sankryža su Žemynos g., Birutės g. ir Žvaigždžių g.</t>
  </si>
  <si>
    <t>Sankryža su Jaunimo g. ir Mokslo g.</t>
  </si>
  <si>
    <t xml:space="preserve">Sankryža su Mokslo g. </t>
  </si>
  <si>
    <t>Privažiuojamas kelias Varluvos k.</t>
  </si>
  <si>
    <t>Autobusų apsisukimo aikštelė Kauno g.</t>
  </si>
  <si>
    <t>Durpyno g.</t>
  </si>
  <si>
    <t>Sankryža su J. Biliūno g. ir Beržų g.</t>
  </si>
  <si>
    <t>Sankryža su nuovažomis į  Via Baltika (magistralinį kelią A5)</t>
  </si>
  <si>
    <t>Sankryža su Marijampolės g. (magistraliniu keliu A5)</t>
  </si>
  <si>
    <t>Pajiesio g.</t>
  </si>
  <si>
    <t>Seniavos g.</t>
  </si>
  <si>
    <t>Sankryža su Gerovės g. ir Stumbro g.</t>
  </si>
  <si>
    <t>Stanaičių k., Tvarkiškių k.</t>
  </si>
  <si>
    <t>Sankryža su Žemąja g.</t>
  </si>
  <si>
    <t>Sankryža su Tujų g. ir Pakraščio g.</t>
  </si>
  <si>
    <t>Statybininkų g. su skersgatviu</t>
  </si>
  <si>
    <t>Sankryžas su Žaliąja g.</t>
  </si>
  <si>
    <t>Sankryža su J. Zikaro g.,Kranto  g.ir Nemuno g.</t>
  </si>
  <si>
    <t>Politechnikos g. pabaiga</t>
  </si>
  <si>
    <t>Sankryža su magistraliniu keliu A1</t>
  </si>
  <si>
    <t>Sankryža su S. Žukausko g. (rajoniniu keliu nr.1919)</t>
  </si>
  <si>
    <t>Sankryža su Žvaigždžių g.</t>
  </si>
  <si>
    <t>Privažiuojamas kelias Karmėlavos II k.</t>
  </si>
  <si>
    <t>Sankryža su Kranto g., V. Augustausko g. ir Nemuno g.</t>
  </si>
  <si>
    <t>Sankryža su Drąseikių g. ir vietinės reikšmės keliu l-7</t>
  </si>
  <si>
    <t>Sankryža su Rudens g.</t>
  </si>
  <si>
    <t xml:space="preserve"> Šlamučių g. pabaiga</t>
  </si>
  <si>
    <t>Tvenkinio g. pabaiga</t>
  </si>
  <si>
    <t>Sankryža su Gulbių g.</t>
  </si>
  <si>
    <t>Sankryža su Didžiąja g.</t>
  </si>
  <si>
    <t>Kalnyčių k., Netonių k.</t>
  </si>
  <si>
    <t>Sankryža su Pakrantės al.</t>
  </si>
  <si>
    <t>Sankryža su Taikos g. ir Ateities g.</t>
  </si>
  <si>
    <t>Armaniškių k., Čebeliškės k., Bajorų k., Poderiškių k., Girininkų II k.</t>
  </si>
  <si>
    <t>Sankryža su Kuodiškių g. (seniūnijos riba)</t>
  </si>
  <si>
    <t>Sankryža su Kuodiškių g.</t>
  </si>
  <si>
    <t>Sankryža su Kačerginės g. (rajoniniu keliu Nr.1908)</t>
  </si>
  <si>
    <t>sankryža su Tiesiąja g.</t>
  </si>
  <si>
    <t>Sankryža su Laisvės g.</t>
  </si>
  <si>
    <t>Sankryža su Švyturio g. ir Sėjomainos g.</t>
  </si>
  <si>
    <t>Gaižėnų k., Kuodiškių k.</t>
  </si>
  <si>
    <t>Sankryža su Graužės g. ir Atgimimo g.</t>
  </si>
  <si>
    <t>Girininkų II k., Mitkūnų k.</t>
  </si>
  <si>
    <t>Privažiuojamas kelias  Ringaudų k.</t>
  </si>
  <si>
    <t>Privažiuojamas kelias  Noreikiškių k.</t>
  </si>
  <si>
    <t>Vietinės reikšmės viešasis kelias Girininkų II  k. (per mišką)</t>
  </si>
  <si>
    <t>Tabariškių k.</t>
  </si>
  <si>
    <t xml:space="preserve"> A. Kriščiūno g. pabaiga</t>
  </si>
  <si>
    <t>Sankryža su Šviesiąja g.</t>
  </si>
  <si>
    <t>Kelias - privažiavimas prie naujųjų Šlienavos kapinių</t>
  </si>
  <si>
    <t>Sankryža su Užuovėjos g.</t>
  </si>
  <si>
    <t>Sankryža su Centrolito g.</t>
  </si>
  <si>
    <t>Sankryža su vietinės reikšmės keliu  t-12 ir vietinės reikšmės keliu t-54</t>
  </si>
  <si>
    <t>Sankryža su Paliepių g.</t>
  </si>
  <si>
    <t>Sankryža su Elnių Eiguvos g. ir vietinės reikšmės keliu t-12</t>
  </si>
  <si>
    <t>Užliedžių ir Babtų seniūnijų riba</t>
  </si>
  <si>
    <t>Sankryža su Drebulių g. ir Pušų g.</t>
  </si>
  <si>
    <t>Sankryža su Ilgąja g.</t>
  </si>
  <si>
    <t>Sankryža su Ledos g. ir Ilgąja g.</t>
  </si>
  <si>
    <t>Nevėžio up. Pakrantė</t>
  </si>
  <si>
    <t>Vietinės reikšmės kelio vn-4 pradžia</t>
  </si>
  <si>
    <t>Mažųjų Ibėnų k.</t>
  </si>
  <si>
    <t>Didžiųjų Ibėnų k., Mažųjų Ibėnų k.</t>
  </si>
  <si>
    <t>Sankryža su Jonavos g. (rajoniniu keliu Nr. 1915) ir Bajorų g.</t>
  </si>
  <si>
    <t>Žemdirbių g. pabaiga, sankryža su vietinės reikšmės keliu vn-2</t>
  </si>
  <si>
    <t>Žemdirbių g. pabaiga, sankryža su vietinės reikšmės keliu vn-1</t>
  </si>
  <si>
    <t>Bajorų g. pabaiga</t>
  </si>
  <si>
    <t>Sankryža su Gynios g. (rajoniniu keliu Nr. 1927)</t>
  </si>
  <si>
    <t>Didžiųjų Ibėnų k., Stankūnų k.</t>
  </si>
  <si>
    <t xml:space="preserve">Sklypo, kurio adresas Slėnio g. 22, riba </t>
  </si>
  <si>
    <t xml:space="preserve">Sklypo, kurio adresas Tujų g. 14, riba </t>
  </si>
  <si>
    <t xml:space="preserve">Sklypo, kurio adresas Šermukšnių g. 10, riba </t>
  </si>
  <si>
    <t>Gineikių k., Palazduonio k.</t>
  </si>
  <si>
    <t>Palazduonio k., Krūvandų k.</t>
  </si>
  <si>
    <t>Raubatonių k., Godėnų k.</t>
  </si>
  <si>
    <t>Jagminiškių k., Padauguvos k.</t>
  </si>
  <si>
    <t>Skersgatvis Saulėtekio g. gale</t>
  </si>
  <si>
    <t>Sankryža su Žibučių g.</t>
  </si>
  <si>
    <t>Sodų g pradžia (Jaučakių k.)</t>
  </si>
  <si>
    <t>Sankryža su Tolimąja g.</t>
  </si>
  <si>
    <t>Rupinių k.</t>
  </si>
  <si>
    <t xml:space="preserve">Kelias Braziukų k. - Girininkija </t>
  </si>
  <si>
    <t>Pilėnų g. daugiabučio namo Nr.14 kiemo aikštelė</t>
  </si>
  <si>
    <t>Sankryža su vietiniais keliais Pagynė-Antagynė b-57 ir b-141</t>
  </si>
  <si>
    <t xml:space="preserve"> Sankryža su vietinės reikšmės keliu Kikoniai - Kačergiai b-44 ir privaziuojamu keliu b-49</t>
  </si>
  <si>
    <t>Nevėžio up. pakrantė (siurblinė)</t>
  </si>
  <si>
    <t>Virbaliūnų k., Gineitų k., Beiniūnų k., Paštuvos k.</t>
  </si>
  <si>
    <t>Jaunystės g.</t>
  </si>
  <si>
    <t>Sankryža su Ūlos g. ir Žemygalos g.</t>
  </si>
  <si>
    <t>Sankryža su rajoniniu keliu Nr.1932</t>
  </si>
  <si>
    <t>Sankryža su Jiesios g.(rajoniniu keliu Nr.1934) ir vietinės reikšmės keliu Ilgakiemis- Bagniškė g-154</t>
  </si>
  <si>
    <t>Vietinės reikšmės viešasis kelias Naujieji Bernatoniai- Lomanka</t>
  </si>
  <si>
    <t xml:space="preserve">Lukšakaimio k. </t>
  </si>
  <si>
    <t>Kelias į Lukšakaimio kaimą</t>
  </si>
  <si>
    <t>Noreikiškių k., Karkiškių k., Miriniškių k., Tabariškių k., Poderiškių k.</t>
  </si>
  <si>
    <t>Sankryža su Tiesąja g.</t>
  </si>
  <si>
    <t xml:space="preserve"> Limksmakalio ir Rokų seniūnijų riba</t>
  </si>
  <si>
    <t>Piliuonos k., Užupių k., Guogų k.</t>
  </si>
  <si>
    <t>Sankryža su vn-57</t>
  </si>
  <si>
    <t>Sankryža su Akacijų g. (krašto keliu Nr.222)</t>
  </si>
  <si>
    <t xml:space="preserve">KAUNO RAJONO SAVIVALDYBĖS PERSPEKTYVINIŲ VIETINĖS REIKŠMĖS VIEŠŲJŲ KELIŲ IR GATVIŲ SĄRAŠAS </t>
  </si>
  <si>
    <t xml:space="preserve">Žalgirio parko aikštelė </t>
  </si>
  <si>
    <t>Aikštelė Neries g.</t>
  </si>
  <si>
    <t xml:space="preserve">Aikštelė prie Lantainių piliakalnio </t>
  </si>
  <si>
    <t>1068 kv. m.</t>
  </si>
  <si>
    <t>Pėsčiųjų takai, privažiavimo kelias ir aikštelės</t>
  </si>
  <si>
    <t xml:space="preserve">Aikštelė prie kapinių Vakarinėje g. </t>
  </si>
  <si>
    <t xml:space="preserve">Aikštelė prie kapinių Tylos g. </t>
  </si>
  <si>
    <t>1530 kv. .m</t>
  </si>
  <si>
    <t>Automobilių stovėjimo aikštelė Akacijų g. prie pašto</t>
  </si>
  <si>
    <t>Automobilių stovėjimo ir aikštelė prie apžvalgos vietos šalia sklypo, kurio unikalus Nr. 5290-0001-0320</t>
  </si>
  <si>
    <t>Automobilių stovėjimo ir aikštelė prie apžvalgos vietos šalia sklypo, kurio unikalus Nr. 4400-2060-1156</t>
  </si>
  <si>
    <t>Automobilių stovėjimo ir aikštelė prie prieplaukos šalia sklypo, kurio unikalus Nr. 4400-2163-6126</t>
  </si>
  <si>
    <t>465 kv. m</t>
  </si>
  <si>
    <t>130 kv. m</t>
  </si>
  <si>
    <t>1131 kv. m</t>
  </si>
  <si>
    <t>901,8 m</t>
  </si>
  <si>
    <t>662 kv. m</t>
  </si>
  <si>
    <t>Vytauto g. ir Marijampolės g. šaligatviai</t>
  </si>
  <si>
    <t>Stadiono g. lietaus nuotekų tinklai</t>
  </si>
  <si>
    <t>4.1. Gatvės</t>
  </si>
  <si>
    <t xml:space="preserve">24.2. Keliai </t>
  </si>
  <si>
    <t>IŠ VISO KELIŲ IR GATVIŲ KAUNO R. SAV.</t>
  </si>
  <si>
    <t>Vietinės reikšmės viešasis kelias Nr. 2 Vilemų k.</t>
  </si>
  <si>
    <t>Vietinės reikšmės viešasis kelias Nr. 1 Vilemų k.</t>
  </si>
  <si>
    <t>Vietinės reikšmės viešasis kelias Nr. 1 Kuro k.</t>
  </si>
  <si>
    <t>Vietinės reikšmės viešasis kelias Nr. 2 Kuro k.</t>
  </si>
  <si>
    <t>Privažiuojamas kelias Nr. 1 Kačerginės mstl.</t>
  </si>
  <si>
    <t>Privažiuojamas kelias Nr. 2 Kačerginės mstl.</t>
  </si>
  <si>
    <t>Privažiuojamas kelias Nr. 3 Kačerginės mstl.</t>
  </si>
  <si>
    <t>Privažiuojamas kelias Nr. 1 Grabavos k.</t>
  </si>
  <si>
    <t>Privažiuojamas kelias Nr. 1 Pajiesio k.</t>
  </si>
  <si>
    <t>Privažiuojamas kelias Nr. 2 Pajiesio k.</t>
  </si>
  <si>
    <t>Privažiuojamas kelias Nr. 2 Grabavos k.</t>
  </si>
  <si>
    <t>Privažiuojamas kelias Nr. 3 Pajiesio k.</t>
  </si>
  <si>
    <t>Privažiuojamas kelias Nr. 4 Pajiesio k.</t>
  </si>
  <si>
    <t>Privažiuojamas kelias Nr. 1 Ilgakiemio k.</t>
  </si>
  <si>
    <t>Privažiuojamas kelias Nr. 6 Pajiesio k.</t>
  </si>
  <si>
    <t>Privažiuojamas kelias Nr. 2 Juraitiškės k.</t>
  </si>
  <si>
    <t>Privažiuojamas kelias Nr. 5 Pajiesio k.</t>
  </si>
  <si>
    <t>Privažiuojamas kelias Nr 2 Ilgakiemio k.</t>
  </si>
  <si>
    <t>Privažiuojamas kelias Nr. 1 Seniavos k.</t>
  </si>
  <si>
    <t>Privažiuojamas kelias Nr. 1 Teleičių k.</t>
  </si>
  <si>
    <t>Privažiuojamas kelias Nr. 4 Tvarkiškių k.</t>
  </si>
  <si>
    <t>Privažiuojamas kelias Nr. 2 Tvarkiškių k.</t>
  </si>
  <si>
    <t>Privažiuojamas kelias Nr. 2 Juragių k.</t>
  </si>
  <si>
    <t>Privažiuojamas kelias Nr. 5 Tvarkiškių k.</t>
  </si>
  <si>
    <t>Privažiuojamas kelias Nr. 2 Liučiūnų k.</t>
  </si>
  <si>
    <t>Privažiuojamas kelias Nr. 2 Karalgirio k.</t>
  </si>
  <si>
    <t>Privažiuojamas kelias Nr. 1 Karalgirio k.</t>
  </si>
  <si>
    <t>Privažiuojamas kelias Nr. 2 Gaigalų k.</t>
  </si>
  <si>
    <t>Privažiuojamas kelias Nr. 1 Liučiūnų k.</t>
  </si>
  <si>
    <t>Vietinės reikšmės viešasis kelias Nr. 1 Ramonų k.</t>
  </si>
  <si>
    <t>Vietinės reikšmės viešasis kelias Nr. 2 Purvaičių k.</t>
  </si>
  <si>
    <t>Privažiuojamas kelias Nr. 2 Padubysio k.</t>
  </si>
  <si>
    <t>Privažiuojamas kelias Nr. 1 Padubysio k.</t>
  </si>
  <si>
    <t>Privažiuojamas kelias Nr. 1  Gegužėnų k.</t>
  </si>
  <si>
    <t>Vietinės reikšmės viešasis kelias Nr. 1 Raudonės k.</t>
  </si>
  <si>
    <t>Privažiuojamas kelias Nr. 1 Kilovos k.</t>
  </si>
  <si>
    <t>Privažiuojamas kelias Nr. 2 Kilovos k.</t>
  </si>
  <si>
    <t>Privažiuojamas kelias Nr. 2 Dokelių k.</t>
  </si>
  <si>
    <t>Privažiuojamas kelias Nr. 2 Miškalaukio k.</t>
  </si>
  <si>
    <t>Vietinės reikšmės viešasis kelias Nr. 2 Liučiūnų k.</t>
  </si>
  <si>
    <t>Privažiuojamas kelias Nr. 1 Dokelių k.</t>
  </si>
  <si>
    <t>Privažiuojamas kelias Nr. 1 Gaigalų k.</t>
  </si>
  <si>
    <t>Vietinės reikšmės viešasis kelias Nr. 2 Naujienos k.</t>
  </si>
  <si>
    <t>Vietinės reikšmės viešasis kelias Nr. 2 Žvirgždės k.</t>
  </si>
  <si>
    <t>Vietinės reikšmės viešasis kelias Nr. 1 Naujienos k.</t>
  </si>
  <si>
    <t>Privažiavimo kelias Nr. 2 Tirkšlių k.</t>
  </si>
  <si>
    <t>Vietinės reikšmės viešasis kelias Nr. 1 Žvirgždės k.</t>
  </si>
  <si>
    <t>Privažiavimo kelias Nr. 1 Tirkšlių k.</t>
  </si>
  <si>
    <t>Privažiuojamas kelias Nr. 2 Jugintų k.</t>
  </si>
  <si>
    <t>Privažiuojamas kelias Nr. 4 Muniškių k.</t>
  </si>
  <si>
    <t>Privažiuojamas kelias Nr. 3 Muniškių k.</t>
  </si>
  <si>
    <t>Privažiuojamas kelias Nr. 2 Muniškių k.</t>
  </si>
  <si>
    <t>Privažiuojamas kelias Nr. 1 Muniškių k.</t>
  </si>
  <si>
    <t>Privažiuojamas kelias Nr. 2 Juodonių k.</t>
  </si>
  <si>
    <t>Privažiuojamas kelias Nr. 1 Juodonių k.</t>
  </si>
  <si>
    <t>Privažiuojamas kelias Nr. 2 Sitkūnų k.</t>
  </si>
  <si>
    <t>Privažiavimas (skersgatvis Nr. 2) prie daugiabučių namų</t>
  </si>
  <si>
    <t>Privažiavimas (skersgatvis Nr. 1) prie daugiabučių namų</t>
  </si>
  <si>
    <t>Privažiuojamas kelias Nr. 3 Babtų mstl.</t>
  </si>
  <si>
    <t>Privažiuojamas kelias Nr. 1 Pagynės k.</t>
  </si>
  <si>
    <t>Privažiuojamas kelias  Nr. 3 Karalgirio k.</t>
  </si>
  <si>
    <t>Privažiuojamas kelias Nr. 1 Sitkūnų k.</t>
  </si>
  <si>
    <t>Privažiuojamas kelias Nr. 2 Babtų mstl.</t>
  </si>
  <si>
    <t>Privažiuojamas kelias Nr. 1 Babtų mstl.</t>
  </si>
  <si>
    <t>Privažiuojamas kelias Nr. 1 Jugintų k.</t>
  </si>
  <si>
    <t>Vietinės reikšmės viešasis kelias Nr. 2 Vosiškių k.</t>
  </si>
  <si>
    <t>Vietinės reikšmės viešasis kelias Nr. 1 Vosiškių k.</t>
  </si>
  <si>
    <t>Privažiuojamas kelias Nr. 2 Girininkų II k.</t>
  </si>
  <si>
    <t xml:space="preserve">Privažiuojamas kelias Nr. 1 Jonučių k. </t>
  </si>
  <si>
    <t xml:space="preserve">Privažiuojamas kelias Nr. 2 Jonučių k. </t>
  </si>
  <si>
    <t>Privažiuojamas kelias Nr. 4 Dievogalos k.</t>
  </si>
  <si>
    <t>Privažiuojamas kelias Nr. 1  Dievogalos k.</t>
  </si>
  <si>
    <t>Privažiuojamas kelias Nr. 1 Kampiškių k.</t>
  </si>
  <si>
    <t>Privažiuojamas kelias Nr. 1 Girininkų II k.</t>
  </si>
  <si>
    <t>Privažiuojamas kelias Nr. 3 Dievogalos k.</t>
  </si>
  <si>
    <t>Privažiuojamas kelias Nr. 2 Dievogalos k.</t>
  </si>
  <si>
    <t>Vietinės reikšmės viešasis kelias Nr. 1 Lipikiškių k.</t>
  </si>
  <si>
    <t>Vietinės reikšmės viešasis kelias Nr. 2 Lipikiškių k.</t>
  </si>
  <si>
    <t>Privažiuojamas kelias Nr. 1 Miškalaukio k.</t>
  </si>
  <si>
    <t>Privažiuojamas kelias Nr. 2 Seniavos k.</t>
  </si>
  <si>
    <t>Privažiuojamas kelias Nr. 2 Teleičių k.</t>
  </si>
  <si>
    <t>Privažiuojamas kelias Nr. 1 Tvarkiškių k.</t>
  </si>
  <si>
    <t>Privažiuojamas kelias Nr. 1 Juragių k.</t>
  </si>
  <si>
    <t>Privažiuojamas kelias Nr. 2  Garliavoje</t>
  </si>
  <si>
    <t>Privažiuojamas kelias Nr. 1 Garliavoje</t>
  </si>
  <si>
    <t>Privažiuojamas kelias Nr. 3 Garliavoje</t>
  </si>
  <si>
    <t>Privažiuojamas kelias Nr. 4 Garliavoje (lygiagrečiai su Marijampolės g.</t>
  </si>
  <si>
    <t>Privažiuojamas kelias Nr. 5 Garliavoje</t>
  </si>
  <si>
    <t>Privažiuojamas kelias Nr. 6 Garliavoje</t>
  </si>
  <si>
    <t>Privažiuojamas kelias Nr. 7 Garliavoje</t>
  </si>
  <si>
    <t>Privažiuojamas kelias Nr. 1 Kulautuvos mstl.</t>
  </si>
  <si>
    <t>Privažiuojamas kelias Nr. 1 Didžiųjų Lapių k.</t>
  </si>
  <si>
    <t>Privažiuojamas kelias Nr. 1 Lapių mstl.</t>
  </si>
  <si>
    <t>Privažiuojamas kelias Nr. 2 Lapių mstl.</t>
  </si>
  <si>
    <t>Privažiuojamas kelias Nr. 3 Lapių mstl.</t>
  </si>
  <si>
    <t>Privažiuojamas kelias Nr. 4 Lapių mstl.</t>
  </si>
  <si>
    <t>Privažiuojamas kelias Nr. 2 Didžiųjų Lapių k. (lygiagrečiai Pakalnės g.)</t>
  </si>
  <si>
    <t>Privažiuojamas kelias Nr. 3 Didžiųjų Lapių k.</t>
  </si>
  <si>
    <t>Privažiuojamas kelias Nr. 1  Šatijų k.</t>
  </si>
  <si>
    <t>Privažiuojamas kelias Nr. 2 Šatijų k.</t>
  </si>
  <si>
    <t>Privažiuojamas kelias Nr. 1 Linksmakalnio k.</t>
  </si>
  <si>
    <t>Privažiuojamas kelias Nr. 2 Linksmakalnio k.</t>
  </si>
  <si>
    <t>Privažiuojamas kelias Nr. 3 Linksmakalnio k.</t>
  </si>
  <si>
    <t>Privažiuojamas kelias Nr. 4 Linksmakalnio k.</t>
  </si>
  <si>
    <t>Privažiuojamas kelias Nr. 1 Neveronių k.</t>
  </si>
  <si>
    <t>Privažiuojamas kelias Nr. 2 Neveronių k.</t>
  </si>
  <si>
    <t>Privažiuojamas kelias Nr. 3 Neveronių k.</t>
  </si>
  <si>
    <t>Privažiuojamas kelias Nr. 4 Neveronių k.</t>
  </si>
  <si>
    <t>Privažiuojamas kelias Nr. 2 Raudondvario k.</t>
  </si>
  <si>
    <t>Privažiuojamas kelias  Nr. 1 Raudondvario k.</t>
  </si>
  <si>
    <t>Privažiuojamas kelias Nr. 3 Raudondvario k.</t>
  </si>
  <si>
    <t>Privažiuojamas kelias Nr. 1 Girininkų k.</t>
  </si>
  <si>
    <t>Privažiuojamas kelias Nr. 1 Rokų k.</t>
  </si>
  <si>
    <t>Privažiuojamas kelias Nr. 2 Rokų k.</t>
  </si>
  <si>
    <t>Privažiuojamas kelias Nr. 2 Girininkų k.</t>
  </si>
  <si>
    <t>Privažiuojamas kelias Nr. 3 Girininkų k.</t>
  </si>
  <si>
    <t>Privažiuojamas kelias Nr. 4 Girininkų k.</t>
  </si>
  <si>
    <t>Privažiuojamas kelias Nr. 5 Girininkų k.</t>
  </si>
  <si>
    <t>Privažiuojamas kelias Nr. 1 Piliuonos k.</t>
  </si>
  <si>
    <t>Privažiuojamas kelias Nr .2 Piliuonos k.</t>
  </si>
  <si>
    <t>Privažiuojamas kelias Nr. 3 Piliuonos k.</t>
  </si>
  <si>
    <t>Privažiuojamas kelias Nr. 4 Piliuonos k.</t>
  </si>
  <si>
    <t>Privažiuojamas kelias Nr. 5 Piliuonos k.</t>
  </si>
  <si>
    <t>Privažiuojamas kelias Nr. 1 Skrebiniškių  k.</t>
  </si>
  <si>
    <t>Privažiuojamas kelias Nr. 2 Skrebiniškių  k.</t>
  </si>
  <si>
    <t>Vietinės reikšmės viešasis kelias Nr. 1 Pagiriai-Užmiškiai</t>
  </si>
  <si>
    <t>Vietinės reikšmės viešasis kelias Nr. 2 Pagiriai-Užmiškiai</t>
  </si>
  <si>
    <t>Privažiuojamas kelias Nr. 1 Juozapavos k.</t>
  </si>
  <si>
    <t>Privažiuojamas kelias Nr. 1 Kazimieravos k.</t>
  </si>
  <si>
    <t>Privažiuojamas kelias Nr. 1 Didžiųjų Ibėnų k.</t>
  </si>
  <si>
    <t>Privažiuojamas kelias Nr. 1 Karaliūnų k.</t>
  </si>
  <si>
    <t>Privažiuojamas kelias Nr. 2 Juozapavos k.</t>
  </si>
  <si>
    <t>Privažiuojamas kelias Nr. 2 Karaliūnų k.</t>
  </si>
  <si>
    <t>Privažiuojamas kelias Nr. 3 Vandžiogalos mstl.</t>
  </si>
  <si>
    <t>Privažiuojamas kelias Nr. 2 Kazimieravos k.</t>
  </si>
  <si>
    <t>Privažiuojamas kelias Nr. 2 Vandžiogalos mstl.</t>
  </si>
  <si>
    <t>Vietinės reikšmės viešasis kelias Nr. 2 Antalkių k.</t>
  </si>
  <si>
    <t>Vietinės reikšmės viešasis kelias Nr. 1 Antalkių  k.</t>
  </si>
  <si>
    <t>Privažiuojamas kelias Nr. 2 Vilkijos m.</t>
  </si>
  <si>
    <t>Vietinės reikšmės viešasis kelias Nr. 1 Šulių k.</t>
  </si>
  <si>
    <t>Vietinės reikšmės viešasis kelias Nr. 2  Šulių k.</t>
  </si>
  <si>
    <t>Vietinės reikšmės viešasis kelias Nr. 3 Šulių k.</t>
  </si>
  <si>
    <t>Privažiuojamas kelias Nr. 2  Pagynės k.</t>
  </si>
  <si>
    <t>Privažiuojamas kelias Nr. 4 Babtų mst.</t>
  </si>
  <si>
    <t>Privažiuojamas kelias Nr. 2 Gegužėnų k.</t>
  </si>
  <si>
    <t>Pažintinis takas Nr. 1  Kamšos botaniniame- zoologiniame draustinyje</t>
  </si>
  <si>
    <t>Pažintinis takas Nr. 2  Kamšos botaniniame- zoologiniame draustinyje</t>
  </si>
  <si>
    <t>Pažintinis takas Nr. 3  Kamšos botaniniame- zoologiniame draustinyje</t>
  </si>
  <si>
    <t>Automobilių stovėjimo aikštelė  prie Liepų al. Nr. 11</t>
  </si>
  <si>
    <t>Automobilių stovėjimo aikštelė šalia Pilėnų g. Nr. 1</t>
  </si>
  <si>
    <t>Aikštelė Kauno g. (prie Kauno g. 2 )</t>
  </si>
  <si>
    <t>Aikštelės Nevėžio g. (prie Nevėžio g. 19)</t>
  </si>
  <si>
    <t>Aikšelė prie kapinių Tylos g. (Sklypo unikalus Nr. 4400-2950-9233)</t>
  </si>
  <si>
    <t>L. Ivinskio g.</t>
  </si>
  <si>
    <t>Privažiuojamas kelias Nr. 2 Kulautuvos mstl.</t>
  </si>
  <si>
    <t xml:space="preserve"> Ties sklypu, unikalus Nr. 4400-1136-9670</t>
  </si>
  <si>
    <t>Sankryža su Sedulos g.</t>
  </si>
  <si>
    <t>Sedulos g.</t>
  </si>
  <si>
    <t>Sklypo, unikalus Nr. 5250-0012-0135, riba</t>
  </si>
  <si>
    <t xml:space="preserve">Parko g. pradžia </t>
  </si>
  <si>
    <t>Stankūnų k.</t>
  </si>
  <si>
    <t>Ramučių k., Karmėlavos mstl., Sergeičikų k.</t>
  </si>
  <si>
    <t>Sankryža su Vainatarkio g. (rajoniniu keliu Nr. 1913)</t>
  </si>
  <si>
    <t>Sklypo, unikalus Nr. 5247-0001-0012, riba</t>
  </si>
  <si>
    <t>Sklypo, unikalus Nr. 4400-0429-8492, riba</t>
  </si>
  <si>
    <t>Sklypo, unikalus Nr. 5247-0010-0144, riba</t>
  </si>
  <si>
    <t>Sklypo unikalus  Nr. 5247-0010-0154  riba</t>
  </si>
  <si>
    <t>Sklypo, unikalus Nr. 4400-0953-0692, riba</t>
  </si>
  <si>
    <t>Sklypo, unikalus Nr. 4400-0697-1336, riba</t>
  </si>
  <si>
    <t>Ties sklypo, unikalus Nr. 5247-0011-0223, riba</t>
  </si>
  <si>
    <t>Sklypo, unikalus Nr. 4400-0786-2195, riba</t>
  </si>
  <si>
    <t>Sklypo, unikalus Nr. 5247-0019-0071, riba</t>
  </si>
  <si>
    <t>Sklypo, unikalus Nr. 4400-5402-9068, riba</t>
  </si>
  <si>
    <t>Ties sklypu, unikalus Nr. 4400-5052-5001</t>
  </si>
  <si>
    <t>Sklypo,  unikalus Nr.5247-0018-0170, riba</t>
  </si>
  <si>
    <t>Sklypo, unikalus Nr. 5247-0011-0049, riba</t>
  </si>
  <si>
    <t>Sklypo, unikalus Nr. 5247-0011-0226, riba</t>
  </si>
  <si>
    <t>Sklypo, unikalus Nr. 4400-4346-5758, riba</t>
  </si>
  <si>
    <t>Sklypo, unikalus Nr. 4400-2181-9905, riba</t>
  </si>
  <si>
    <t xml:space="preserve">Sklypo, unikalus Nr. 5247-0013-0017, riba </t>
  </si>
  <si>
    <t>Sklypo, unikalus Nr. 5247-0013-0053, riba</t>
  </si>
  <si>
    <t>Sklypo, unikalus Nr.5247-0007-0004, riba</t>
  </si>
  <si>
    <t>Sklypo, unikalus Nr. 4400-0681-6453, riba</t>
  </si>
  <si>
    <t>Sklypo, unikalus Nr. 4400-1619-2106, riba</t>
  </si>
  <si>
    <t>Sklypo, unikalus Nr. 4400-2099-9204, riba</t>
  </si>
  <si>
    <t>Sklypo, unikalus Nr. 4400-2055-3580, riba</t>
  </si>
  <si>
    <t>Sklypo, unikalus Nr. 5247-0018-0153, riba</t>
  </si>
  <si>
    <t>Sklypo, unikalus Nr. 5247-0018-0089, riba</t>
  </si>
  <si>
    <t>Sklypo, unikalus Nr. 5247-0018-0055, riba</t>
  </si>
  <si>
    <t>Sklypo, unikalus Nr. 4400-1214-6624, riba</t>
  </si>
  <si>
    <t>Sklypo, unikalus Nr. 5247-0017-0075, riba</t>
  </si>
  <si>
    <t>Sklypo, unikalus Nr. 4400-3075-7898, riba</t>
  </si>
  <si>
    <t>Sklypo, unikalus Nr. 5247-0017-0028, riba</t>
  </si>
  <si>
    <t>Sklypo, unikalus Nr. 5247-0012-0086, riba</t>
  </si>
  <si>
    <t>Seniūnijos riba (ties sklypo, unikalus Nr. 5247-0012-0354, riba)</t>
  </si>
  <si>
    <t>Sklypo, unikalus Nr. 4400-1186-2745, riba</t>
  </si>
  <si>
    <t>Sklypo, unikalus Nr. 4400-1800-7073, riba (griovys K-1)</t>
  </si>
  <si>
    <t>Ties sklypu, unikalus Nr. 4400-1511-4824</t>
  </si>
  <si>
    <t>Sklypo, unikalus Nr. 4400-0332-8961, riba</t>
  </si>
  <si>
    <t>Sklypo, unikalus Nr. 4400-3964-6005, riba</t>
  </si>
  <si>
    <t>Sklypo, unikalus Nr. 5247-0010-0100, riba</t>
  </si>
  <si>
    <t>Sklypo, unikalus Nr. 5247-0010-0047, riba</t>
  </si>
  <si>
    <t>Sklypo, unikalus Nr. 4400-1985-6952, riba</t>
  </si>
  <si>
    <t>Sklypo,  unikalus Nr. 4400-2503-1512, riba</t>
  </si>
  <si>
    <t>Sklypo, unikalus Nr. 4400-5014-5089,  riba</t>
  </si>
  <si>
    <t>Ties sklypo, unikalus Nr. 4400-0480-0240, riba</t>
  </si>
  <si>
    <t>Ties sklypu, unikalus Nr. 4400-2579-1379</t>
  </si>
  <si>
    <t>Sklypo, unikalus Nr. 4400-5106-3186, riba</t>
  </si>
  <si>
    <t>Sklypo, unikalus Nr. 4400-0644-7225, riba</t>
  </si>
  <si>
    <t>Sklypo, unikalus Nr. 5247-0009-0250, riba</t>
  </si>
  <si>
    <t>Sklypo, unikalus Nr. 5247-0007-0099, riba</t>
  </si>
  <si>
    <t>Sklypo, unikalus Nr. 4400-1032-4839, riba</t>
  </si>
  <si>
    <t>Sklypo, unikalus Nr. 5247-0007-0135, riba</t>
  </si>
  <si>
    <t>Sklypo, unikalus Nr. 4400-4314-2398, riba</t>
  </si>
  <si>
    <t>Sklypo, unikalus Nr. 5247-7001-0008, riba</t>
  </si>
  <si>
    <t>Sklypo, unikalus Nr. 4400-0861-9998, riba</t>
  </si>
  <si>
    <t>Ties įvažiavimu į sklypą, unikalus Nr. 5247-0007-0092</t>
  </si>
  <si>
    <t>Sklypo, unikalus Nr. 5247-0013-0094, riba</t>
  </si>
  <si>
    <t>Ties įvažiavimu į sklypą, unikalus Nr. 4400-5102-0204</t>
  </si>
  <si>
    <t>Sklypo, unikalus Nr. 5247-0013-0144, riba</t>
  </si>
  <si>
    <t>Sklypo, unikalus Nr. 5247-0012-0153, riba</t>
  </si>
  <si>
    <t>Sklypo, unikalus Nr. 5247-0012-0350, riba</t>
  </si>
  <si>
    <t>Sklypo, unikalus Nr. 5227-0001-0029, riba</t>
  </si>
  <si>
    <t>al-51g</t>
  </si>
  <si>
    <t>Sklypo, unikalus Nr. 5247-0010-0139, riba</t>
  </si>
  <si>
    <t>al-73g</t>
  </si>
  <si>
    <t>Marvelės g.</t>
  </si>
  <si>
    <t>Sklypo, unikalus Nr.5247-0006-0014, riba</t>
  </si>
  <si>
    <t>2.1.93</t>
  </si>
  <si>
    <t>2.1.94</t>
  </si>
  <si>
    <t>Sklypo, unikalus Nr. 5247-0013-0005, riba</t>
  </si>
  <si>
    <t>Sklypo, unikalus Nr. 5247-0019-0140, riba</t>
  </si>
  <si>
    <t>Sklypo, unikalus Nr. 5247-0019-0131, riba</t>
  </si>
  <si>
    <t>Sklypo, unikalus Nr. 4400-2477-4261, riba</t>
  </si>
  <si>
    <t>Sklypo, unikalus Nr. 5247-0018-0156, riba</t>
  </si>
  <si>
    <t>Sklypo, unikalus Nr. 4400-3135-1372, riba</t>
  </si>
  <si>
    <t>Sklypo, unikalus Nr. 5247-0018-0035, riba</t>
  </si>
  <si>
    <t>Sklypo, unikalus Nr. 5247-0006-0083, riba</t>
  </si>
  <si>
    <t>Sklypo, unikalus Nr. 4400-3822-9860, riba</t>
  </si>
  <si>
    <t>Sklypo, unikalus Nr. 4400-3164-1208, riba</t>
  </si>
  <si>
    <t>Sklypo, unikalus Nr. 4400-1982-2049, riba</t>
  </si>
  <si>
    <t>Sklypo, unikalus Nr. 5247-0019-0011, riba</t>
  </si>
  <si>
    <t>Sklypo, unikalus Nr. 4400-3139-1047, riba</t>
  </si>
  <si>
    <t>Ties įvažiavimu į sklypą, unikalus Nr. 5247-0011-0008</t>
  </si>
  <si>
    <t>Sankryža su Aytaus g.</t>
  </si>
  <si>
    <t>b-2g</t>
  </si>
  <si>
    <t>3.1.91</t>
  </si>
  <si>
    <t>3.1.92</t>
  </si>
  <si>
    <t>b-175g</t>
  </si>
  <si>
    <t>Sklypo, unikalus Nr. 4400-1165-3866, riba</t>
  </si>
  <si>
    <t>Ties įvažiavimu į sklypą, unikalus Nr. 5263-0007-0023</t>
  </si>
  <si>
    <t>Sklypo, unikalus Nr. 5263-0006-0042, riba</t>
  </si>
  <si>
    <t>Sklypo, unikalus Nr. 4400-1853-1889, riba</t>
  </si>
  <si>
    <t>Sklypo, unikalus Nr. 5263-0008-0021, riba</t>
  </si>
  <si>
    <t>Sklypo, unikalus Nr. 5257-0002-0088, riba</t>
  </si>
  <si>
    <t>Sklypo, unikalus Nr. 4400-0786-5232, riba</t>
  </si>
  <si>
    <t>Sklypo, unikalus Nr. 4400-0543-0397, riba</t>
  </si>
  <si>
    <t>Sklypo, unikalus Nr. 4400-3954-3850, riba</t>
  </si>
  <si>
    <t>Sklypo, unikalus Nr. 5203-0001-0001, riba</t>
  </si>
  <si>
    <t>Sklypo, unikalus Nr. 5203-0003-0080, riba</t>
  </si>
  <si>
    <t>Sklypo, unikalus Nr. 4400-4105-4806, riba</t>
  </si>
  <si>
    <t>Sklypo, unikalus Nr. 4400-0546-5818, riba</t>
  </si>
  <si>
    <t>Ties sklypo, unikalus Nr. 5203-0003-0334, riba</t>
  </si>
  <si>
    <t>Sklypo, unikalus Nr. 5263-0011-0044, riba</t>
  </si>
  <si>
    <t>Sklypo, unikalus Nr. 4400-2132-4705, riba</t>
  </si>
  <si>
    <t>Sklypo, unikalus Nr. 5263-0010-0059, riba</t>
  </si>
  <si>
    <t>Sklypo, unikalus Nr. 5263-0011-0097, riba</t>
  </si>
  <si>
    <t>Sklypo, unikalus Nr. 5263-0011-0071, riba</t>
  </si>
  <si>
    <t>Sklypo, unikalus Nr. 5257-0004-0131, riba</t>
  </si>
  <si>
    <t>Sklypo, unikalus Nr. 4400-0793-4563, riba</t>
  </si>
  <si>
    <t>Sklypo, unikalus Nr. 4400-1831-0812, riba</t>
  </si>
  <si>
    <t>Sklypo, unikalus Nr. 4400-3854-4200, riba</t>
  </si>
  <si>
    <t>Sklypo, unikalus Nr. 4400-1568-3822, riba</t>
  </si>
  <si>
    <t>Seniūnijos riba (Sklypo, unikalus Nr. 5283-0001-0015, riba)</t>
  </si>
  <si>
    <t>Ties sklypo, unikalus Nr. 4400-0477-6125, riba</t>
  </si>
  <si>
    <t>Sklypo, unikalus Nr. 4400-2293-9320, riba</t>
  </si>
  <si>
    <t xml:space="preserve"> Ties sklypo, unikalus Nr. 5203-0006-0142, riba</t>
  </si>
  <si>
    <t>Sklypo,  unikalus Nr. 4400-1821-5799, riba</t>
  </si>
  <si>
    <t>Sklypo, unikalus Nr. 4400-0138-8946, riba</t>
  </si>
  <si>
    <t>Sklypo, unikalus Nr. 5263-0004-0206, riba</t>
  </si>
  <si>
    <t>Karalgirio miškas (Sklypo, unikalus Nr.5243-0006-0004, riba)</t>
  </si>
  <si>
    <t>Sklypo, unikalus Nr. 4400-2077-0072, riba</t>
  </si>
  <si>
    <t>Sklypo, unikalus Nr. 5263-0006-0044, riba</t>
  </si>
  <si>
    <t>Sklypo, unikalus Nr. 4400-0905-5383, riba</t>
  </si>
  <si>
    <t>Sklypo, unikalus Nr. 5263-0008-0040, riba</t>
  </si>
  <si>
    <t>Sklypo, unikalus Nr. 5263-0008-0038, riba</t>
  </si>
  <si>
    <t>Sklypo, unikalus Nr. 4400-2094-5982, riba</t>
  </si>
  <si>
    <t>Ties sklypo, unikalus Nr. 5257-0003-0132, viduriu</t>
  </si>
  <si>
    <t>Sklypo, unikalus Nr. 5257-0002-0040, riba</t>
  </si>
  <si>
    <t>Sklypo, unikalus Nr. 5257-0001-0048, riba</t>
  </si>
  <si>
    <t>Sklypo, unikalus Nr. 5257-0003-0087, riba</t>
  </si>
  <si>
    <t>Sklypo, unikalus Nr. 5287-0002-0096, riba</t>
  </si>
  <si>
    <t>Sklypo, unikalus Nr. 5257-0004-0059, riba</t>
  </si>
  <si>
    <t>Sklypo, unikalus Nr. 5257-0001-0176, riba</t>
  </si>
  <si>
    <t>Sklypo, unikalus Nr. 5203-0002-0035, riba</t>
  </si>
  <si>
    <t>Sklypo, unikalus Nr. 5203-0002-0022, riba</t>
  </si>
  <si>
    <t>Sklypo, unikalus Nr. 5203-0005-0025, riba</t>
  </si>
  <si>
    <t>Sklypo, unikalus Nr. 5203-0007-0003, riba</t>
  </si>
  <si>
    <t>Sklypo, unikalus Nr. 4400-1065-8625, riba</t>
  </si>
  <si>
    <t>Sklypo, unikalus Nr. 5203-0001-0042, riba</t>
  </si>
  <si>
    <t>Ties įvažiavimu į sklypą, unikalus Nr. 5257-0001-0066</t>
  </si>
  <si>
    <t>Karalgirio miškas (Sklypo, unikalus Nr. 5263-0005-0060, riba)</t>
  </si>
  <si>
    <t>Sklypo, unikalus Nr. 4400-1850-5392, riba</t>
  </si>
  <si>
    <t>Sklypo, unikalus Nr. 4400-2327-4557, riba</t>
  </si>
  <si>
    <t>Sklypo, unikalus Nr. 5203-0006-0103, riba</t>
  </si>
  <si>
    <t>Sklypo, unikalus Nr. 4400-1065-9022, riba</t>
  </si>
  <si>
    <t>Sklypo, unikalus Nr. 4400-0145-4057, riba</t>
  </si>
  <si>
    <t>Sklypo, unikalus Nr. 4400-2872-7693, riba</t>
  </si>
  <si>
    <t>Sklypo,  unikalus Nr. 5203-0006-0012, riba</t>
  </si>
  <si>
    <t>Sklypo, unikalus Nr. 4400-4149-2399, riba</t>
  </si>
  <si>
    <t>Sklypo, unikalus Nr. 5257-0003-0108, riba</t>
  </si>
  <si>
    <t>Sklypo, unikalus Nr. 5257-0001-0027, riba</t>
  </si>
  <si>
    <t>Bubių k., Batniavos k.</t>
  </si>
  <si>
    <t>Sklypo, unikalus Nr. 4400-4302-3185, riba</t>
  </si>
  <si>
    <t>Sklypo, unikalus Nr. 4400-2336-6794, riba</t>
  </si>
  <si>
    <t>Sklypo, unikalus Nr. 4400-0175-4521, riba</t>
  </si>
  <si>
    <t>Sklypo, unikalus Nr .4400-4268-1890, riba</t>
  </si>
  <si>
    <t>Sklypo, unikalus Nr. 4400-4032-4810, riba</t>
  </si>
  <si>
    <t>Sklypo, unikalus Nr. 5207-0001-0002, riba</t>
  </si>
  <si>
    <t>Sklypo, unikalus Nr. 5207-0005-0098, riba</t>
  </si>
  <si>
    <t>Sklypo, unikalus Nr. 5207-0005-0099, riba</t>
  </si>
  <si>
    <t>Sklypo, unikalus Nr. 4400-0353-1946, riba</t>
  </si>
  <si>
    <t>Sklypo, unikalus Nr. 5207-0005-0268, riba</t>
  </si>
  <si>
    <t>Sklypo, unikalus Nr. 5207-0004-0048, riba</t>
  </si>
  <si>
    <t>Sklypo, unikalus Nr. 4400-2234-0869, riba</t>
  </si>
  <si>
    <t xml:space="preserve">Sklypo, unikalus Nr. 5207-0003-0204, riba </t>
  </si>
  <si>
    <t>Sklypo, unikalus Nr. 5207-0001-0027, riba</t>
  </si>
  <si>
    <t>Beiniūnų k. ir Tolivardžių k. riba ties sklypu, kurio unikalus Nr.4400-0405-8791, riba</t>
  </si>
  <si>
    <t>Ties sklypu, unikalus Nr. 5207-0004-0058</t>
  </si>
  <si>
    <t>Vėjuonos up. (ties sklypu,  unikalus Nr.
4400-0407-8151)</t>
  </si>
  <si>
    <t>Sankryža su Lamankelio g. (ties sklypu, unikalus Nr. 5207-0004-0069)</t>
  </si>
  <si>
    <t>Sklypo, unikalus Nr. 5207-0004-0057, riba</t>
  </si>
  <si>
    <t>Sklypo, unikalus Nr. 5207-0003-0020, riba</t>
  </si>
  <si>
    <t>Sklypo, unikalus Nr. 4400-3909-4309, riba</t>
  </si>
  <si>
    <t xml:space="preserve">Sklypo, unikalus Nr.5207-0001-0069, riba
</t>
  </si>
  <si>
    <t>Sklypo, unikalus Nr. 4400-1556-7023, riba</t>
  </si>
  <si>
    <t>Sklypo, unikalus Nr. 4400-0941-4806, riba</t>
  </si>
  <si>
    <t>Čekiškės mstl., Kilovos k.</t>
  </si>
  <si>
    <t>Sankyža su Dvaro g.</t>
  </si>
  <si>
    <t>Ties sklypo, unikalus Nr. 5210-0001-0068, riba</t>
  </si>
  <si>
    <t>Mikliūnų k., Kilovos k., Besmerčių k.</t>
  </si>
  <si>
    <t>Sankryža su Klumpės g.</t>
  </si>
  <si>
    <t>Ties sklypo, unikalus  Nr. 4400-0773-3086, riba</t>
  </si>
  <si>
    <t>Kilovos k., Besmerčių k., Padubysio k.</t>
  </si>
  <si>
    <t>Vietinės reikšmės viešasis kelias Besmerčiai -Paprieniai</t>
  </si>
  <si>
    <t>Klumpes g. pabaiga</t>
  </si>
  <si>
    <t>Sankryža su vietinės reikšmės keliu Besmerčiai-Paprieniai, c-7 ir Klumpes g.</t>
  </si>
  <si>
    <t>Vietinės reikšmės kelio Raudonė-Juškaičiai c-10 pradžia</t>
  </si>
  <si>
    <t>Vietinės reikšmės viešasis kelias Nr. 1 Purvaičių k. ir Raudonės k.</t>
  </si>
  <si>
    <t>Vietinės reikšmės kelio c-10 pradžia, Raudonės g. pabaiga</t>
  </si>
  <si>
    <t>Seniūnijos riba ties sklypu, unikalus Nr. 4400-0166-7525</t>
  </si>
  <si>
    <t>Sklypo, unikalus Nr. 5243-0007-0007, riba</t>
  </si>
  <si>
    <t>Sklypo, unikalus Nr. 5243-0007-0108, riba</t>
  </si>
  <si>
    <t>Sklypo, unikalus Nr. 5210-0005-0131, riba</t>
  </si>
  <si>
    <t xml:space="preserve">Ties sklypu, unikalus Nr.5210-0004-0092 </t>
  </si>
  <si>
    <t>Ties sklypu, unikalus Nr.4400-3536-5247</t>
  </si>
  <si>
    <t>Sklypo, unikalus Nr. 5210-0005-0156, riba</t>
  </si>
  <si>
    <t>Sklypo, unikalus Nr. 4400-4062-0093, riba</t>
  </si>
  <si>
    <t>Sklypo, unikalus Nr.5210-0005-0129, riba</t>
  </si>
  <si>
    <t>Sklypo, unikalus Nr. 4400-0685-0900, riba</t>
  </si>
  <si>
    <t>Ties sklypu, unikalus Nr. 5243-0002-0069</t>
  </si>
  <si>
    <t>Sklypo, unikalus Nr. 4400-2306-0926, riba</t>
  </si>
  <si>
    <t>Sklypo, unikalus Nr. 4400-0878-5857, riba</t>
  </si>
  <si>
    <t>Sklypo, unikalus Nr. 5243-0005-0041, riba</t>
  </si>
  <si>
    <t>Sklypo, unikalus Nr.5210-0006-0115, riba</t>
  </si>
  <si>
    <t>Sklypo, unikalus Nr.5210-0005-0033, riba</t>
  </si>
  <si>
    <t>Sklypo, unikalus Nr. 5210-0002-0107, riba</t>
  </si>
  <si>
    <t>Sklypo, unikalus Nr. 4400-4029-8131, riba</t>
  </si>
  <si>
    <t>Sklypo, unikalus Nr. 4400-1252-9127, riba</t>
  </si>
  <si>
    <t>Sklypo, unikalus Nr. 4400-0622-7509, riba</t>
  </si>
  <si>
    <t>Sklypo, unikalus Nr. 4400-2187-5016, riba</t>
  </si>
  <si>
    <t>Sklypo, unikalus Nr. 5210-0002-0001, riba</t>
  </si>
  <si>
    <t>Sklypo, unikalus Nr. 4400-2424-1917, riba</t>
  </si>
  <si>
    <t>Sklypo, unikalus Nr. 4400-3844-2809, riba</t>
  </si>
  <si>
    <t>Sklypo unikalus Nr. 5210-0003-0011 riba</t>
  </si>
  <si>
    <t>Sklypo, unikalus Nr. 4400-2043-4946, riba ir sklypo, unikalus Nr. 5210-0002-0084, riba</t>
  </si>
  <si>
    <t>Sklypo, unikalus Nr. 5210-0003-0018, riba ir sklypo, unikalus Nr. 5210-0003-0057, riba</t>
  </si>
  <si>
    <t>Sklypo, unikalus Nr. 5210-0002-0084, riba</t>
  </si>
  <si>
    <t>Sklypo, unikalus Nr.5210-0001-0086, riba</t>
  </si>
  <si>
    <t>Sklypo, unikalus Nr. 5243-0008-0003, riba</t>
  </si>
  <si>
    <t>Sklypo, unikalus Nr. 4400-1469-2538, riba</t>
  </si>
  <si>
    <t>Sklypo, unikalus Nr. 4400-2363-5236, riba</t>
  </si>
  <si>
    <t>Sklypo, unikalus Nr. 5213-0003-0031, riba</t>
  </si>
  <si>
    <t>Sklypo, unikalus Nr. 5243-0004-0019, riba</t>
  </si>
  <si>
    <t>Sklypo, unikalus Nr. 5243-0003-0161, riba</t>
  </si>
  <si>
    <t>Sklypo, unikalus Nr. 5243-0003-0024, riba</t>
  </si>
  <si>
    <t>Sklypo, unikalus Nr. 4400-0208-6220, riba</t>
  </si>
  <si>
    <t>Sklypo, unikalus Nr. 4400-0835-7948, riba</t>
  </si>
  <si>
    <t>Sklypo, unikalus Nr. 4400-2041-1229, riba</t>
  </si>
  <si>
    <t>Sklypo, unikalus Nr. 4400-3937-8390, riba</t>
  </si>
  <si>
    <t>Sklypo, unikalus Nr. 4400-2498-7619, riba</t>
  </si>
  <si>
    <t>Ties sklypu, unikalus Nr. 4400-1801-4589</t>
  </si>
  <si>
    <t>Sklypo, unikalus Nr. 5243-0004-0027, riba</t>
  </si>
  <si>
    <t>Sklypo, unikalus Nr. 5243-0002-0018, riba</t>
  </si>
  <si>
    <t>Sklypo,, unikalus Nr. 4400-0334-2316, riba</t>
  </si>
  <si>
    <t>Sklypo, unikalus Nr. 4400-4423-6904, riba</t>
  </si>
  <si>
    <t>Sankryža su vietinės reikšmės keliu c-45 (ties sklypu, unikalus Nr.5243-0002-0012)</t>
  </si>
  <si>
    <t>Sklypo, unikalus Nr. 5243-0008-0040, riba</t>
  </si>
  <si>
    <t>Sklypo, unikalus Nr. 5243-0001-0037, riba</t>
  </si>
  <si>
    <t>Sklypo, unikalus Nr. 4400-2523-9547, riba</t>
  </si>
  <si>
    <t>Sklypo, unikalus Nr. 4400-2819-8470, riba</t>
  </si>
  <si>
    <t>Ties sklypu, unikalus Nr. 5210-0004-0124</t>
  </si>
  <si>
    <t>Sankryža su vietinės reikšmės keliu c-45 (ties sklypu, unikalus Nr. 5243-0002-0018)</t>
  </si>
  <si>
    <t>Sklypo, unikalus Nr. 4400-0131-6460, riba</t>
  </si>
  <si>
    <t>Sklypo, unikalus Nr. 5243-0002-0011, riba</t>
  </si>
  <si>
    <t>Sklypo, unikalus Nr. 5210-0006-0027, riba</t>
  </si>
  <si>
    <t>Sklypo, unikalus Nr.5243-0005-0094, riba</t>
  </si>
  <si>
    <t>d-176g</t>
  </si>
  <si>
    <t>d-179g</t>
  </si>
  <si>
    <t>Pietinė g.</t>
  </si>
  <si>
    <t>d-186</t>
  </si>
  <si>
    <t>6.1.160</t>
  </si>
  <si>
    <t>6.1.161</t>
  </si>
  <si>
    <t>6.1.162</t>
  </si>
  <si>
    <t>Sklypo, unikalus Nr. 4400-0888-6228, riba</t>
  </si>
  <si>
    <t>Sklypo, unikalus Nr. 5217-0012-0004, riba</t>
  </si>
  <si>
    <t>Sklypo, unikalus Nr. 5217-0012-0079, riba</t>
  </si>
  <si>
    <t>Sklypo, unikalus Nr. 5217-0011-0231, riba</t>
  </si>
  <si>
    <t>Sklypo unikalus, Nr. 5217-0011-0042, riba</t>
  </si>
  <si>
    <t>Sklypo, unikalus Nr. 5217-0014-0101, riba</t>
  </si>
  <si>
    <t xml:space="preserve"> Sklypo, unikalus Nr. 5217-0014-0391, riba</t>
  </si>
  <si>
    <t>Sklypo, unikalus Nr. 5217-0014-0140, riba</t>
  </si>
  <si>
    <t>Sklypo, unikalus Nr. 5217-0012-0051, riba</t>
  </si>
  <si>
    <t>Sklypo, unikalus Nr. 4400-1859-8866, riba</t>
  </si>
  <si>
    <t>Sklypo, unikalus Nr. 4400-0274-5717, riba</t>
  </si>
  <si>
    <t>Sklypo, unikalus Nr. 5217-0012-0068, riba</t>
  </si>
  <si>
    <t>Sankryža su Jaunimo g. ir Akmenų g.</t>
  </si>
  <si>
    <t>Ties sklypu, unikalus Nr. 4400-2067-3814</t>
  </si>
  <si>
    <t>Ties sklypu, unikalus Nr. 4400-5476-5010</t>
  </si>
  <si>
    <t>Sklypo, unikalus Nr. 4400-1276-6366, riba</t>
  </si>
  <si>
    <t>Ties sklypo, unikalus Nr. 5217-0012-0272, riba</t>
  </si>
  <si>
    <t>Sklypo, unikalus Nr. 5217-0014-0487, riba, sklypo, unikalus Nr. 5217-0014-0095, riba ir sklypo, unikalus Nr. 4400-2700-3461 riba</t>
  </si>
  <si>
    <t>Sklypo, unikalus Nr. 5217-0011-0100, riba</t>
  </si>
  <si>
    <t>Ties sklypu, unikalus Nr. 5217-0012-0197</t>
  </si>
  <si>
    <t>Sklypo, unikalus Nr. 5217-0014-0391, riba</t>
  </si>
  <si>
    <t>Sklypo, unikalus Nr. 5217-0012-0095, riba, gatvės atšakos - ties sklypo, unikalus Nr. 5217-0012-0050, riba</t>
  </si>
  <si>
    <t>Sklypo, unikalus Nr. 5217-0015-0063, riba</t>
  </si>
  <si>
    <t>Sklypo, unikalus Nr. 5217-0012-0227, riba</t>
  </si>
  <si>
    <t>Sklypo, unikalus Nr. 5217-0011-0020, riba</t>
  </si>
  <si>
    <t>Sklypo, unikalus Nr. 5217-0011-0354, riba</t>
  </si>
  <si>
    <t>Sklypo, unikalus Nr. 4400-2085-1450, riba</t>
  </si>
  <si>
    <t>Sklypo, unikalus Nr.4400-0940-4620, riba</t>
  </si>
  <si>
    <t>Sklypo, unikalus Nr. 4400-1438-5478, riba</t>
  </si>
  <si>
    <t>Sklypo, unikalus Nr. 4400-2450-1282, riba</t>
  </si>
  <si>
    <t>Sklypo, unikalus Nr. 4400-0620-8679, riba</t>
  </si>
  <si>
    <t>Sklypo, unikalus Nr. 4400-2159-4314, riba</t>
  </si>
  <si>
    <t>Sklypo, unikalus Nr. 5217-0008-0030, riba</t>
  </si>
  <si>
    <t>Sklypo, unikalus Nr. 4400-3853-8398, riba</t>
  </si>
  <si>
    <t>Sklypo, unikalus Nr. 5217-0008-0084, riba</t>
  </si>
  <si>
    <t>Sklypo, unikalus Nr. 4400-0839-7811, riba</t>
  </si>
  <si>
    <t>Sklypo, unikalus Nr. 4400-2685-1707, riba</t>
  </si>
  <si>
    <t>Sklypo, unikalus Nr. 4400-4140-7552, riba</t>
  </si>
  <si>
    <t>Sklypo, unikalus Nr. 4400-4177-6438, riba</t>
  </si>
  <si>
    <t>Sklypo, unikalus Nr. 4400-1078-5394, riba</t>
  </si>
  <si>
    <t>Sklypo, unikalus Nr. 4400-3967-1540, riba</t>
  </si>
  <si>
    <t>Ties sklypo, unikalus Nr. 5217-0010-0081, riba</t>
  </si>
  <si>
    <t>Ties sklypu, unikalus Nr. 4400-0819-7042</t>
  </si>
  <si>
    <t>Sklypo, unikalus Nr. 4400-0890-1700, riba</t>
  </si>
  <si>
    <t>Ties sklypo, unikalus Nr. 4400-1585-0321, riba</t>
  </si>
  <si>
    <t>Sklypo, unikalus Nr. 4400-2048-2455, riba</t>
  </si>
  <si>
    <t>Sodininkių bendrijos riba ties sklypu, unikalus Nr.
5217-0018-0106</t>
  </si>
  <si>
    <t>Sodininkų bendrijos riba ( Svirplių tak. ir stovyklavietės g. sankryža)</t>
  </si>
  <si>
    <t>Ties sklypu, unikalus Nr. 4400-1767-3378</t>
  </si>
  <si>
    <t>Sklypo, unikalus Nr. 4400-0801-7643, riba</t>
  </si>
  <si>
    <t>Sklypo, unikalus Nr. 4400-1965-7444, riba</t>
  </si>
  <si>
    <t>Sklypo, unikalus Nr. 4400-1966-0952, riba</t>
  </si>
  <si>
    <t>Sklypo, unikalus Nr. 4400-1113-8282, riba</t>
  </si>
  <si>
    <t>Sklypo, unikalus Nr. 5217-0012-0579, riba</t>
  </si>
  <si>
    <t>Sodininkų bendrijos riba ties sklypu, unikalus Nr. 5217-0031-0127</t>
  </si>
  <si>
    <t>Domeikavos ir Lapių seniūnijų riba (sklypas, unikalus Nr. 5217-0013-0012)</t>
  </si>
  <si>
    <t>Sklypo, unikalus Nr. 4400-0801-8495, riba</t>
  </si>
  <si>
    <t>Sklypo, unikalus Nr. 4400-2076-2281, riba</t>
  </si>
  <si>
    <t>Sklypo, unikalus Nr. 5217-0006-0102, riba</t>
  </si>
  <si>
    <t>Ties sklypo, unikalus Nr. 4400-0146-4353, riba</t>
  </si>
  <si>
    <t>Ties sklypo, unikalus Nr. 4400-3107-5857, riba</t>
  </si>
  <si>
    <t>Sklypo, unikalus Nr. 5217-0006-0146, riba</t>
  </si>
  <si>
    <t>Sklypo, unikalus Nr. 4400-4251-3317, riba</t>
  </si>
  <si>
    <t>Sklypo, unikalus Nr. 4400-1590-1821, riba</t>
  </si>
  <si>
    <t>Sklypo, unikalus Nr. 4400-1017-2998, riba</t>
  </si>
  <si>
    <t>Sklypo, unikalus Nr. 4400-0848-3587, riba</t>
  </si>
  <si>
    <t>Sodininkių bendrijos riba ties sklypu, unikalus Nr.
5217-0017-0071</t>
  </si>
  <si>
    <t>Sklypo, unikalus Nr. 4400-0984-4997, riba</t>
  </si>
  <si>
    <t>Sklypo, unikalus Nr. 4400-0994-0249, riba</t>
  </si>
  <si>
    <t>Ties sklypo, unikalus Nr. 4400-2932-4749, riba</t>
  </si>
  <si>
    <t>Sklypo, unikalus Nr. 4400-1634-5807, riba</t>
  </si>
  <si>
    <t>Sklypo, unikalus Nr. 4400-2753-3593, riba</t>
  </si>
  <si>
    <t>Sklypo, unikalus Nr. 4400-2822-5556, riba</t>
  </si>
  <si>
    <t>Ežerėlio miesto riba ties sklypu, unikalus Nr.
5220-0001-0282</t>
  </si>
  <si>
    <t>Ežerėlio miesto riba ties sklypu, unikalus Nr.
4400-1201-8112</t>
  </si>
  <si>
    <t>Sklypo, unikalus Nr. 5220-0001-0001, riba</t>
  </si>
  <si>
    <t>Sklypo, unikalus Nr. 5220-0001-0064, riba</t>
  </si>
  <si>
    <t>Sklypo, unikalus Nr. 4400-4316-6372, riba</t>
  </si>
  <si>
    <t>Sklypo, unikalus Nr. 4400-2133-7476, riba</t>
  </si>
  <si>
    <t>Sankryža su Zapyškio g. (rajoniniu keliu Nr.1910)</t>
  </si>
  <si>
    <t>Sklypo, unikalus Nr. 4400-4634-8823, riba</t>
  </si>
  <si>
    <t>Ilgakiemio k., Rašnavos k.</t>
  </si>
  <si>
    <t>Sklypo, unikalus Nr. 5227-0004-0027, riba</t>
  </si>
  <si>
    <t>Sklypo, unikalus Nr. 4400-1470-6922, riba</t>
  </si>
  <si>
    <t>Sklypo, unikalus Nr. 5227-0004-0020, riba</t>
  </si>
  <si>
    <t>Sklypo, unikalus Nr. 5260-0012-0233, riba</t>
  </si>
  <si>
    <t>Geležinkelio stotis sklypo, unikalus Nr. 4400-0685-7884, riba</t>
  </si>
  <si>
    <t>Sklypo, unikalus Nr. 4400-2319-5640, riba</t>
  </si>
  <si>
    <t>Sklypo, unikalus Nr. 4400-3872-4862, riba</t>
  </si>
  <si>
    <t>Sklypo, unikalus Nr. 5227-0003-0022, riba</t>
  </si>
  <si>
    <t>Ties sklypu, unikalus Nr. 4400-1218-6264</t>
  </si>
  <si>
    <t>Ties sklypu, unikalus Nr. 5227-0004-0023</t>
  </si>
  <si>
    <t>Sklypo, unikalus Nr. 5227-0002-0213, riba</t>
  </si>
  <si>
    <t>Sklypo, unikalus Nr. 5260-0010-0033, riba</t>
  </si>
  <si>
    <t>Sklypo, unikalus Nr. 5260-0011-0001, riba</t>
  </si>
  <si>
    <t>Miško sklypo, unikalus Nr. 4400-1483-4645, riba</t>
  </si>
  <si>
    <t>Sklypo, unikalus Nr. 4400-0685-7782, riba</t>
  </si>
  <si>
    <t>Sodininkų bendrijos riba (sklypo, unikalus Nr.
5227-0007-0156, riba)</t>
  </si>
  <si>
    <t>Sklypo, unikalus Nr. 5260-0012-0122, riba</t>
  </si>
  <si>
    <t>Sklypo, unikalus Nr. 5260-0010-0059, riba</t>
  </si>
  <si>
    <t>Sklypo, unikalus Nr. 5227-0002-0024, riba</t>
  </si>
  <si>
    <t>Sklypo, unikalus Nr. 4400-4232-0174, riba</t>
  </si>
  <si>
    <t>Ties sklypo, unikalus Nr. 5260-0011-0183, riba</t>
  </si>
  <si>
    <t>Sklypo, unikalus Nr. 5260-0010-0035, riba</t>
  </si>
  <si>
    <t>Sklypo, unikalus Nr. 5260-0011-0139, riba</t>
  </si>
  <si>
    <t>Ties sklypo, unikalus Nr. 5227-0002-0058, riba</t>
  </si>
  <si>
    <t>Sklypo, unikalus Nr. 4400-0382-2599, riba</t>
  </si>
  <si>
    <t>Sklypo, unikalus Nr. 4400-1941-3746, riba</t>
  </si>
  <si>
    <t>Sklypo, unikalus Nr. 5227-0002-0176, riba</t>
  </si>
  <si>
    <t>Sklypo, unikalus Nr. 5227-0002-0001, riba</t>
  </si>
  <si>
    <t>Sklypo, unikalus Nr. 4400-3828-9928, riba</t>
  </si>
  <si>
    <t>Sklypo, unikalus Nr. 5260-0002-0032, riba</t>
  </si>
  <si>
    <t>Sklypo, unikalus Nr. 4400-0368-4980, riba</t>
  </si>
  <si>
    <t>Sklypo, unikalus Nr. 4400-2439-9570, riba</t>
  </si>
  <si>
    <t>Sklypo, unikalus Nr. 5260-0008-0430, riba</t>
  </si>
  <si>
    <t>Sklypo, unikalus Nr. 4400-4090-1395, riba</t>
  </si>
  <si>
    <t>Sklypo, unikalus Nr. 5260-0001-0445, riba</t>
  </si>
  <si>
    <t>Sklypo, unikalus Nr. 5260-0011-0187, riba</t>
  </si>
  <si>
    <t>Sklypo, unikalus Nr. 5260-0012-0041, riba</t>
  </si>
  <si>
    <t>Sklypo, unikalu Nr. 4400-2736-9486</t>
  </si>
  <si>
    <t>Sklypo, unikalus Nr. 4400-2071-4150, riba</t>
  </si>
  <si>
    <t>Sklypo, unikalus Nr. 4400-0981-0808, riba</t>
  </si>
  <si>
    <t>Ties sklypu, unikalus Nr. 4400-1954-1625</t>
  </si>
  <si>
    <t>Sklypo, unikalus Nr. 5260-0012-0144, riba</t>
  </si>
  <si>
    <t>Sklypo, unikalus Nr. 5260-0012-0043, riba</t>
  </si>
  <si>
    <t>Sklypo, unikalus Nr. 4400-1944-2070, riba</t>
  </si>
  <si>
    <t>Sklypo, unikalus Nr. 4400-0616-3808, riba</t>
  </si>
  <si>
    <t>Sklypo, unikalus Nr. 5260-0011-0182, riba</t>
  </si>
  <si>
    <t>Sklypo, unikalus Nr. 5227-0003-0379, riba</t>
  </si>
  <si>
    <t>Sklypo, unikalus Nr. 5227-0003-0038, riba</t>
  </si>
  <si>
    <t>Sklypo, unikalus Nr. 4400-1011-0484, riba</t>
  </si>
  <si>
    <t>Geležinkelis (sklypo, unikalus Nr.
4400-0685-7782, riba)</t>
  </si>
  <si>
    <t>Sklypo, unikalus Nr. 4400-0382-4706, riba</t>
  </si>
  <si>
    <t>Krašto kelio Nr.130 sklypo, unikalus Nr. 4400-3992-2442, riba</t>
  </si>
  <si>
    <t>Sklypo, unikalus Nr. 4400-0282-3047, riba</t>
  </si>
  <si>
    <t>Sklypo, unikalus Nr. 5260-0009-0216, riba</t>
  </si>
  <si>
    <t>Sklypo, unikalus Nr. 5260-0009-0065, riba</t>
  </si>
  <si>
    <t>Sklypo, unikalus Nr. 4400-2028-3440, riba</t>
  </si>
  <si>
    <t>Sklypo, unikalus Nr. 5260-0005-0129, riba</t>
  </si>
  <si>
    <t>Sklypo, unikalus Nr. 5260-0005-0122, riba</t>
  </si>
  <si>
    <t>Sklypo, unikalus Nr. 5260-0009-0167, riba</t>
  </si>
  <si>
    <t>Sklypo, unikalus Nr. 4400-1852-7576, riba</t>
  </si>
  <si>
    <t>Sklypo, unikalus Nr. 4400-0397-9835, riba</t>
  </si>
  <si>
    <t>Sklypo, unikalus Nr. 5260-0009-0143, riba</t>
  </si>
  <si>
    <t>Sklypo, unikalus Nr. 4400-1498-2771, riba</t>
  </si>
  <si>
    <t>Sklypo, unikalus Nr. 5260-0008-0029, riba</t>
  </si>
  <si>
    <t>Sklypo, unikalus Nr. 4400-3956-2094, riba</t>
  </si>
  <si>
    <t>Sklypo, unikalus Nr. 4400-0945-1521, riba</t>
  </si>
  <si>
    <t>Sklypo, unikalus Nr.,5260-0008-0032, riba</t>
  </si>
  <si>
    <t>Sklypo, unikalus Nr. 5260-0003-0116, riba</t>
  </si>
  <si>
    <t>Sklypo, unikalus Nr. 4400-2040-8868, riba</t>
  </si>
  <si>
    <t>Sklypo, unikalus Nr. 5260-0003-0066, riba</t>
  </si>
  <si>
    <t>Ties sklypo, unikalus Nr. 4400-2046-5976, riba</t>
  </si>
  <si>
    <t>Ties sklypo, unikalus Nr. 4400-1503-9026, riba</t>
  </si>
  <si>
    <t>Sklypo, unikalus Nr. 5260-0003-0131, riba</t>
  </si>
  <si>
    <t>Sklypo, unikalus Nr. 5260-0003-0123, riba</t>
  </si>
  <si>
    <t>Ties sklypo, unikalus Nr. 4400-1809-1224, riba</t>
  </si>
  <si>
    <t>Sklypo, unikalus Nr. 5260-0001-0402, riba</t>
  </si>
  <si>
    <t>Sklypo, unikalus Nr. 4400-2459-4016, riba</t>
  </si>
  <si>
    <t>Sklypo, unikalus Nr. 4400-1101-0072, riba</t>
  </si>
  <si>
    <t>Sklypo, unikalus Nr. 5260-0001-0016, riba</t>
  </si>
  <si>
    <t>Sklypo, unikalus Nr. 4400-0495-9304, riba</t>
  </si>
  <si>
    <t>Medžiotojų g. pabaiga (Sklypo, unikalus Nr. 4400-3828-9928 riba)</t>
  </si>
  <si>
    <t>Sklypo, unikalus Nr. 5227-0002-0241, riba</t>
  </si>
  <si>
    <t>Sklypo, unikalus Nr. 5227-0002-0170, riba</t>
  </si>
  <si>
    <t>Sklypo, unikalus Nr. 5227-0002-0030, riba</t>
  </si>
  <si>
    <t>Sklypo, unikalus Nr. 4400-0577-0614, riba</t>
  </si>
  <si>
    <t>Sklypo, unikalus Nr. 5227-0001-0012, riba</t>
  </si>
  <si>
    <t>Sklypo, unikalus Nr. 4400-4515-3564, riba</t>
  </si>
  <si>
    <t>Sklypo, unikalus Nr. 5227-0001-0053, riba</t>
  </si>
  <si>
    <t>Sklypo, unikalus Nr. 5227-0002-0043, riba</t>
  </si>
  <si>
    <t>Sklypo, unikalus Nr. 4400-0479-7691, riba</t>
  </si>
  <si>
    <t>Sklypo, unikalus Nr. 4400-2244-9394, riba</t>
  </si>
  <si>
    <t>Sklypo, unikalus Nr. 4400-0663-6511, riba</t>
  </si>
  <si>
    <t>Sklypo, unikalus Nr. 5260-0009-0060, riba</t>
  </si>
  <si>
    <t>Sklypo, unikalus Nr. 5260-0009-0063, riba</t>
  </si>
  <si>
    <t>Sklypo, unikalus Nr. 4400-2129-4728, riba</t>
  </si>
  <si>
    <t>Sklypo, unikalus Nr. 5227-0001-0067, riba</t>
  </si>
  <si>
    <t>Sklypo, unikalus Nr. 5260-0005-0011, riba</t>
  </si>
  <si>
    <t>Sklypo, unikalus Nr. 5227-0003-0406, riba</t>
  </si>
  <si>
    <t>Sklypo, unikalus Nr. 4400-1101-9948, riba</t>
  </si>
  <si>
    <t>Vietinės reikšmės kelio Grabava-Garančiškės g-5 pabaiga</t>
  </si>
  <si>
    <t>Ties sklypo, unikalus Nr. 4400-0648-1250, riba</t>
  </si>
  <si>
    <t>Ties sklypu, unikalus Nr. 4400-1587-1033, riba</t>
  </si>
  <si>
    <t>Sklypo, unikalus Nr. 4400-0172-0210, riba</t>
  </si>
  <si>
    <t>Sklypo, unikalus Nr. 5260-0010-0150, riba</t>
  </si>
  <si>
    <t>Sklypo, unikalus Nr. 4400-0131-5724, riba</t>
  </si>
  <si>
    <t>Sklypo, unikalus Nr. 4400-1979-5363, riba</t>
  </si>
  <si>
    <t>Sklypo, unikalus Nr. 5260-0013-0227, riba</t>
  </si>
  <si>
    <t>Sklypo, unikalus Nr. 5260-0013-0178, riba</t>
  </si>
  <si>
    <t>Sklypo, unikalus Nr. 5260-0013-0103, riba</t>
  </si>
  <si>
    <t>Ties sklypo, unikalus Nr. 5260-0013-0045, riba</t>
  </si>
  <si>
    <t>Sklypo, unikalus Nr. 4400-0686-0632, riba</t>
  </si>
  <si>
    <t>Sklypo, unikalus Nr. 4400-0361-6013, riba</t>
  </si>
  <si>
    <t>Ties sklypo, unikalus Nr. 5260-0012-0104, riba</t>
  </si>
  <si>
    <t>Sklypo, unikalus Nr. 5260-0012-0174, riba</t>
  </si>
  <si>
    <t>Sklypo, unikalus Nr. 5260-0012-0088, riba</t>
  </si>
  <si>
    <t>Sklypo, unikalus Nr. 5260-0013-0086, riba</t>
  </si>
  <si>
    <t>Ties sklypo, unikalus Nr. 5260-0001-0482, riba</t>
  </si>
  <si>
    <t>Sklypo, unikalus Nr. 5260-0005-0140, riba</t>
  </si>
  <si>
    <t>Ties sklypo, unikalus Nr. 4400-4412-5604, ir sodybos riba</t>
  </si>
  <si>
    <t>Sklypo, unikalus Nr. 5260-0008-0182, riba</t>
  </si>
  <si>
    <t>Sklypo, unikalus Nr. 4400-4832-6574, riba</t>
  </si>
  <si>
    <t>Sklypo, unikalus Nr. 5260-0001-0428, riba</t>
  </si>
  <si>
    <t>Sklypo, unikalus Nr. 5260-0001-0409, riba</t>
  </si>
  <si>
    <t>Sklypo, unikalus Nr. 5227-0001-0168, riba</t>
  </si>
  <si>
    <t>Sklypo, unikalus Nr. 5227-0001-0210, riba</t>
  </si>
  <si>
    <t>Sklypo, unikalus Nr. 5227-0002-0244, riba</t>
  </si>
  <si>
    <t>Sklypo, unikalus Nr. 5227-0001-0008, riba</t>
  </si>
  <si>
    <t>Sklypo, unikalus Nr. 5247-0011-0197, riba</t>
  </si>
  <si>
    <t>Ties sklypo, unikalus Nr. 5233-0011-0144, riba</t>
  </si>
  <si>
    <t>Ties sklypo, unikalus Nr. 5223-0015-0076, riba</t>
  </si>
  <si>
    <t>Sankryža su Vaižganto g. (su skersgatviu iki 11A sklypo)</t>
  </si>
  <si>
    <t>Sklypo, unikalus Nr. 5223-0009-0030, riba</t>
  </si>
  <si>
    <t>Ties sklypo, unikalus Nr. 4400-4399-9835, riba</t>
  </si>
  <si>
    <t>Ties sklypo, unikalus Nr. 5223-0008-0024, riba</t>
  </si>
  <si>
    <t>Ties sklypo, unikalus Nr. 4400-1553-8010, riba</t>
  </si>
  <si>
    <t>Ties sklypo, unikalus Nr.5223-0011-0235, riba</t>
  </si>
  <si>
    <t>Ties sklypu, unikalus Nr. 4400-0187-7389</t>
  </si>
  <si>
    <t>Sklypo, unikalus Nr.4400-2476-1573, riba</t>
  </si>
  <si>
    <t>Sklypo, uniklaus Nr. 4400-0337-5719, riba</t>
  </si>
  <si>
    <t>Sklypo, unikalus Nr. 4400-2418-3066, riba</t>
  </si>
  <si>
    <t>Ties sklypo, unikalus Nr. 4400-1615-1401, riba</t>
  </si>
  <si>
    <t>Ties sklypo, uniklaus Nr. 5223-0005-0001, riba</t>
  </si>
  <si>
    <t>Ties sklypu, unikalus Nr. 5223-0005-0017</t>
  </si>
  <si>
    <t>Sklypo, kurio unikalus Nr. 5267-0010-0045, riba</t>
  </si>
  <si>
    <t>Sklypo, unikalus Nr. 4400-0695-5380, riba</t>
  </si>
  <si>
    <t>Ties sklypo, unikalus Nr. 5223-0013-0079, riba</t>
  </si>
  <si>
    <t>Sklypo, unikalus Nr. 4400-0580-0280, riba</t>
  </si>
  <si>
    <t>Ties sklypo, unikalus Nr. 4400-0500-7796, riba</t>
  </si>
  <si>
    <t>Sklypo, unikalus Nr. 5260-0008-0140, riba</t>
  </si>
  <si>
    <t>Sklypo, unikalus Nr. 4400-1501-7120, riba</t>
  </si>
  <si>
    <t>Sklypo, unikalus Nr. 4400-4713-8752, riba</t>
  </si>
  <si>
    <t>Sklypo, unikalus Nr. 5260-0008-0245, riba</t>
  </si>
  <si>
    <t>Sklypo, unikalus Nr. 5247-0009-0031, riba</t>
  </si>
  <si>
    <t>Sklypo, unikalus, Nr. 4400-2058-9153, riba</t>
  </si>
  <si>
    <t>Ties sklypais, unikalus Nr. 5223-0013-0030 ir 
Nr. 4400-0114-0796</t>
  </si>
  <si>
    <t>Sklypo, unikalus Nr. 5260-0008-0240, riba</t>
  </si>
  <si>
    <t>Sklypo, uniklaus Nr. 4400-2017-1900, riba</t>
  </si>
  <si>
    <t>Ties sklypu, unikalus Nr. 5223-0005-0088</t>
  </si>
  <si>
    <t>Sklypo, unikalus Nr. 5223-0005-0061, riba</t>
  </si>
  <si>
    <t>Sklypo, unikalus Nr. 5223-0005-0001, riba</t>
  </si>
  <si>
    <t>Sklypo, unikalus Nr. 5230-0001-0022, riba</t>
  </si>
  <si>
    <t>Sklypo, unikalus Nr. 4400-3489-3035, riba</t>
  </si>
  <si>
    <t>Sklypo, unikalus Nr. 4400-2064-6206, riba</t>
  </si>
  <si>
    <t>Sklypo, unikalus Nr. 5230-0005-0048, riba</t>
  </si>
  <si>
    <t>Sklypo, unikalus Nr. 5230-0005-0049, riba</t>
  </si>
  <si>
    <t>Sklypo, unikalus Nr. 4400-1853-6720, riba</t>
  </si>
  <si>
    <t>Sklypo, unikalus Nr. 4400-0883-4662, riba</t>
  </si>
  <si>
    <t>Sklypo, unikalus Nr. 4400-0489-7132, riba</t>
  </si>
  <si>
    <t>Sklypo, unikalus Nr. 4400-2918-0114, riba</t>
  </si>
  <si>
    <t>Kačerginės ir Ringaudų seniūnijų riba (ties sklypo, unikalus Nr. 4400-2131-4610, riba)</t>
  </si>
  <si>
    <t>Sklypo, unikalus Nr. 5230-0004-0010, riba</t>
  </si>
  <si>
    <t>Sklypo, unikalus Nr. 5223-0008-0021 ir unikalus Nr. 5223-0008-0115, ribos</t>
  </si>
  <si>
    <t>Sklypų, unikalus Nr. 5230-0004-0010 ir unikalus Nr. 5230-0004-0016, ribos</t>
  </si>
  <si>
    <t>Sklypo, unikalus Nr. 5230-0004-0011, riba</t>
  </si>
  <si>
    <t>Ties, sklypo unikalus Nr.4400-1985-8765, riba</t>
  </si>
  <si>
    <t>Sklypo, unikalus Nr. 5233-0006-0111, riba</t>
  </si>
  <si>
    <t>Sklypo unikalus Nr. 4400-1680-3537 riba</t>
  </si>
  <si>
    <t>Ties, sklypo unikalus Nr. 5233-0006-0248, riba</t>
  </si>
  <si>
    <t>Sklypo, unikalus Nr. 5233-0006-0335, riba</t>
  </si>
  <si>
    <t>Sklypo, unikalus Nr. 4400-0632-3415, riba</t>
  </si>
  <si>
    <t>Ties sklypo, unikalus Nr. 4400-0536-3439, riba</t>
  </si>
  <si>
    <t>Ties sklypo, unikalus Nr. 5233-0006-0290, riba</t>
  </si>
  <si>
    <t>Sklypo, unikalus Nr. 4400-2447-8464, riba</t>
  </si>
  <si>
    <t>Ties sklypo, unikalus Nr. 4400-2361-7474, riba</t>
  </si>
  <si>
    <t>Ties sklypu, unikalus Nr. 5233-0006-0302</t>
  </si>
  <si>
    <t>Ties sklypo, unikalus Nr. 4400-2361-9536, riba</t>
  </si>
  <si>
    <t>Sklypo, unikalus Nr. 5233-0006-0100, riba</t>
  </si>
  <si>
    <t>Sklypo, unikalus Nr. 4400-2195-2805, riba</t>
  </si>
  <si>
    <t>Ties sklypo, unikalus Nr. 5233-9999-0217,</t>
  </si>
  <si>
    <t>Sklypo, unikalus Nr. 4400-0334-5219, riba</t>
  </si>
  <si>
    <t>Sklypo, unikalus Nr. 5233-0011-0122, riba</t>
  </si>
  <si>
    <t>Ties sklypo, unikalus Nr. 4400-2971-3259, riba</t>
  </si>
  <si>
    <t>Sklypo, unikalus Nr. 4400-0855-7946, riba</t>
  </si>
  <si>
    <t>Sklypo, unikalus Nr. 5233-0009-0354, riba</t>
  </si>
  <si>
    <t>Sklypo, unikalus Nr. 4400-2316-6338, riba</t>
  </si>
  <si>
    <t>Sklypo, unikalus Nr. 5233-0009-0428, riba</t>
  </si>
  <si>
    <t>Sklypo, unikalus Nr. 4400-2077-5772, riba</t>
  </si>
  <si>
    <t>Sklypo, unikalus Nr. 4400-1837-5661, riba</t>
  </si>
  <si>
    <t>Sklypo, unikalus Nr. 4400-3697-5665, riba</t>
  </si>
  <si>
    <t>Ties sklypo, unikalus Nr. 4400-0587-9407, riba</t>
  </si>
  <si>
    <t>Sklypo, unikalus Nr.4400-0463-3530 riba</t>
  </si>
  <si>
    <t>Sklypo, unikalus Nr. 4400-1225-2527, riba</t>
  </si>
  <si>
    <t>Ties, sklypo unikalus Nr. 4400-0442-8308, riba</t>
  </si>
  <si>
    <t>Ties sklypo, unikalus Nr. 4400-1497-8480, riba</t>
  </si>
  <si>
    <t>Sklypo, unikalus Nr. 5233-0009-0126, riba</t>
  </si>
  <si>
    <t>Sklypo, unikalus Nr. 4400-0659-0554, riba</t>
  </si>
  <si>
    <t>Ties sklypo, unikalus Nr. 5233-0010-0053, riba</t>
  </si>
  <si>
    <t>Sklypo, unikalus Nr. 4400-0982-4971, riba</t>
  </si>
  <si>
    <t>Sklypo, unikalus Nr. 4400-1837-5750, riba</t>
  </si>
  <si>
    <t>Ties sklypo, unikalus Nr. 4400-3196-4333, riba</t>
  </si>
  <si>
    <t>Sklypo, unikalus Nr. 4400-2068-5727, riba</t>
  </si>
  <si>
    <t>Sklypo, unikalus Nr. 4400-0495-0683, riba</t>
  </si>
  <si>
    <t>Sklypo, unikalus Nr. 5233-0006-0338, riba</t>
  </si>
  <si>
    <t>Ties sklypo, unikalus Nr.5233-0006-0131, riba</t>
  </si>
  <si>
    <t>Ties sklypo, unikalus Nr.5233-0004-0022, riba</t>
  </si>
  <si>
    <t>Ties, sklypo unikalus Nr. 5233-0003-0124, riba</t>
  </si>
  <si>
    <t>Sklypo, unikalus Nr. 4400-0318-4952, riba</t>
  </si>
  <si>
    <t>Sklypo, unikalus Nr. 5233-0009-0563, riba</t>
  </si>
  <si>
    <t>Iki sklypo, unikalus Nr. 5233-0003-0261</t>
  </si>
  <si>
    <t>Sklypo, unikalus Nr. 4400-0420-9476, riba</t>
  </si>
  <si>
    <t>Sklypo, unikalus Nr. 4400-1837-6615, riba</t>
  </si>
  <si>
    <t>Ties sklypo, unikalus Nr. 5233-0011-0467, riba</t>
  </si>
  <si>
    <t>Sklypo, unikalus Nr. 4400-2557-4232, riba</t>
  </si>
  <si>
    <t>Sklypo, unikalus Nr. 4400-0845-4334, riba</t>
  </si>
  <si>
    <t>Sklypo, unikalus Nr. 4400-0433-6314, riba</t>
  </si>
  <si>
    <t>Sklypo, unikalus Nr. 5233-0003-0008, riba</t>
  </si>
  <si>
    <t>Sklypo, unikalus Nr. 4400-0286-3754, riba</t>
  </si>
  <si>
    <t>Sklypo, unikalus Nr. 5233-0011-0307, riba</t>
  </si>
  <si>
    <t>Sklypo, unikalus Nr. 4400-2974-7174, riba</t>
  </si>
  <si>
    <t>Ties sklypo, unikalus Nr. 5233-0013-0031, riba</t>
  </si>
  <si>
    <t>Sklypo, unikalus Nr. 5233-0011-0261, keliu</t>
  </si>
  <si>
    <t>Sklypo, unikalus Nr. 4400-1680-3537, riba</t>
  </si>
  <si>
    <t>Sklypo, unikalus Nr. 5237-0002-0040, riba</t>
  </si>
  <si>
    <t>Sklypo, unikalus Nr. 4400-1060-9551, riba</t>
  </si>
  <si>
    <t>Sklypo, unikalus Nr. 5237-0005-0127, riba</t>
  </si>
  <si>
    <t>Sklypo, unikalus Nr. 5237-0005-0132, riba</t>
  </si>
  <si>
    <t>Sklypo, unikalus Nr. 5237-0005-0009, riba</t>
  </si>
  <si>
    <t>Sklypo, unikalus Nr. 4400-1469-5984, riba</t>
  </si>
  <si>
    <t>Sklypo, unikalus Nr. 5237-0005-0090, riba</t>
  </si>
  <si>
    <t>Sklypo, unikalus Nr.4400-1469-5984, riba</t>
  </si>
  <si>
    <t>Ties sklypu, unikalus Nr. 5237-0005-0106</t>
  </si>
  <si>
    <t>Sklypo, unikalus Nr. 4400-2026-1220, riba</t>
  </si>
  <si>
    <t>Sklypo, unikalus Nr. 5237-0005-0133, riba</t>
  </si>
  <si>
    <t>Sklypo, unikalus Nr. 5237-0005-0112, riba</t>
  </si>
  <si>
    <t>Sklypo, unikalus Nr. 4400-1998-4771, riba</t>
  </si>
  <si>
    <t>Sklypo, unikalus Nr. 4400-2005-4835, riba</t>
  </si>
  <si>
    <t>Sklypo, unikalus Nr. 4400-1004-2183, riba</t>
  </si>
  <si>
    <t>Sklypo, unikalus Nr.4400-0190-5228, riba</t>
  </si>
  <si>
    <t>Sklypo, unikalus Nr.4400-3126-9840, riba</t>
  </si>
  <si>
    <t>Sklypo, unikalus Nr. 5237-0003-0048, riba</t>
  </si>
  <si>
    <t>Sklypo, unikalus Nr.4400-0998-5108, riba</t>
  </si>
  <si>
    <t>Sklypo, unikalus Nr.4400-4094-8418, riba</t>
  </si>
  <si>
    <t>Sklypo, unikalus Nr.5240-0011-0159, riba</t>
  </si>
  <si>
    <t>Sklypo, unikalus Nr.5240-0011-0164, riba</t>
  </si>
  <si>
    <t>Sklypo, unikalus Nr. 5240-0006-0067, riba</t>
  </si>
  <si>
    <t>Sklypo, unikalus Nr. 4400-4094-8418, riba</t>
  </si>
  <si>
    <t>Ties sklypo, unikalus Nr. 5240-0011-0237, riba</t>
  </si>
  <si>
    <t>Sklypo, unikalus Nr. 4400-2077-0818, riba</t>
  </si>
  <si>
    <t>Sklypo, unikalus Nr. 4400-0152-3233, riba</t>
  </si>
  <si>
    <t>Sklypo, unikalus Nr. 5240-0011-0090, riba</t>
  </si>
  <si>
    <t>Sklypo, unikalus Nr. 4400-1115-2559, riba</t>
  </si>
  <si>
    <t>Ties sklypu, unikalus Nr. 5240-0011-0214</t>
  </si>
  <si>
    <t>Sklypo, unikalus Nr. 4400-1469-7124, riba</t>
  </si>
  <si>
    <t>Sklypo, unikalus Nr. 4400-1146-0280, riba</t>
  </si>
  <si>
    <t>Sklypo, unikalus Nr. 5240-0007-0028, riba</t>
  </si>
  <si>
    <t>Sklypo, unikalus Nr. 4400-2211-3780, riba</t>
  </si>
  <si>
    <t>Ties, sklypu unikalus Nr. 4400-0254-8361</t>
  </si>
  <si>
    <t>Sklypo, unikalus Nr. 4400-0989-3305, riba</t>
  </si>
  <si>
    <t>Sklypo, unikalus Nr. 4400-0164-3600, riba</t>
  </si>
  <si>
    <t>Sklypo, unikalus Nr. 4400-0640-7461, riba</t>
  </si>
  <si>
    <t>Sklypo, unikalus Nr. 5240-0009-0017, riba</t>
  </si>
  <si>
    <t>Sklypo, unikalus Nr. 5240-0006-0031, riba</t>
  </si>
  <si>
    <t>Sklypo, unikalus Nr. 5240-0010-0005, riba</t>
  </si>
  <si>
    <t>Ties sklypo, unikalus Nr. 4400-2359-9077, riba</t>
  </si>
  <si>
    <t>Sklypo, unikalus Nr. 4400-0916-0989, riba</t>
  </si>
  <si>
    <t>Sklypo, unikalus Nr. 5240-0009-0030, riba</t>
  </si>
  <si>
    <t>Sklypo, unikalus Nr. 4400-0225-0642, riba</t>
  </si>
  <si>
    <t>Sklypo, unikalus Nr. 4400-0808-7861, riba</t>
  </si>
  <si>
    <t>Ties sklypu, unikalus Nr. 5240-0010-0024</t>
  </si>
  <si>
    <t>Ties sklypo, unikalus Nr. 4400-1284-8216, riba (sodininkų bendrijos riba)</t>
  </si>
  <si>
    <t>Ties sklypu, unikalus Nr. 5240-0013-0145</t>
  </si>
  <si>
    <t>Sklypo, unikalus Nr. 5240-0010-0066, riba</t>
  </si>
  <si>
    <t>Ties sklypu, unikalus Nr. 4400-2349-0224</t>
  </si>
  <si>
    <t>Sklypo, unikalus Nr. 4400-2379-0360, riba</t>
  </si>
  <si>
    <t xml:space="preserve"> Ties sklypu, unikalus Nr. 5240-0014-0033</t>
  </si>
  <si>
    <t>Sklypo, unikalus Nr. 4400-3970-4553, riba</t>
  </si>
  <si>
    <t>Sklypo, unikalus Nr. 4400-2077-9762, riba</t>
  </si>
  <si>
    <t>Sklypo, unikalus Nr. 4400-1586-2098, riba</t>
  </si>
  <si>
    <t>Sklypo, unikalus Nr. 5240-0011-0104, riba</t>
  </si>
  <si>
    <t>Sklypo, unikalus Nr. 4400-1624-6641, riba</t>
  </si>
  <si>
    <t>Sklypo, unikalus Nr. 4400-1594-1161, riba</t>
  </si>
  <si>
    <t>Sankryža su Pakalnės g. (ties sklypu, unikalus Nr.
5240-0007-0042)</t>
  </si>
  <si>
    <t>Sankryža su Pakalnės g. (ties sklypu, unikalus Nr.
4400-0683-7887)</t>
  </si>
  <si>
    <t>Marčiupio g.</t>
  </si>
  <si>
    <t>13.1.59</t>
  </si>
  <si>
    <t>Sklypo, unikalus Nr. 5240-0005-0032, riba</t>
  </si>
  <si>
    <t>Ties, sklypo unikalus Nr. 4400-0995-2329, riba</t>
  </si>
  <si>
    <t xml:space="preserve"> Ties sklypu, unikalus Nr. 5240-0021-0009 (sodininkų bendrijos riba)</t>
  </si>
  <si>
    <t>Sklypo, unikalus Nr.5273-0007-0108, riba</t>
  </si>
  <si>
    <t>Sklypo, unikalus Nr. 4400-1136-0408, riba</t>
  </si>
  <si>
    <t>Sklypo, unikalus Nr. 4400-0381-4431, riba</t>
  </si>
  <si>
    <t>Sklypo, unikalus Nr. 4400-1177-1516, riba</t>
  </si>
  <si>
    <t>Sklypo, unikalus Nr. 4400-2267-0000, riba</t>
  </si>
  <si>
    <t>Sklypo, unikalus Nr. 4400-0237-9846, riba</t>
  </si>
  <si>
    <t>Sklypo, unikalus Nr. 4400-0985-2788, riba</t>
  </si>
  <si>
    <t>Sklypo, unikalus Nr. 5233-0016-0431, riba</t>
  </si>
  <si>
    <t>Sklypo, unikalus Nr. 4400-0378-2849, riba</t>
  </si>
  <si>
    <t>Sklypo, unikalus Nr. 4400-1654-8988, riba</t>
  </si>
  <si>
    <t>Sklypo, unikalus Nr. 4400-0515-8870, riba</t>
  </si>
  <si>
    <t>Sklypo, unikalus Nr. 4400-1837-7301, riba</t>
  </si>
  <si>
    <t>Ties sklypu, unikalus Nr. 4400-1329-7215</t>
  </si>
  <si>
    <t>Ties sklypo, unikalus Nr. 5233-0013-0077, riba</t>
  </si>
  <si>
    <t>Sklypo, unikalus Nr. 5233-0013-0027, riba</t>
  </si>
  <si>
    <t>Sklypo, unikalus Nr. 4400-2697-0852, riba</t>
  </si>
  <si>
    <t>Sklypo, unikalus Nr. 4400-3995-2597, riba</t>
  </si>
  <si>
    <t>Sklypo, unikalus Nr. 5233-0016-0063, riba</t>
  </si>
  <si>
    <t>Sklypo, unikalus Nr. 4400-2504-1496, riba</t>
  </si>
  <si>
    <t>Sklypo, unikalus Nr. 5233-0016-0160,  riba</t>
  </si>
  <si>
    <t>Ties sklypu, unikalus Nr. 4400-1822-8132</t>
  </si>
  <si>
    <t>Sklypo, unikalus Nr. 4400-0771-0225, riba</t>
  </si>
  <si>
    <t>Sklypo, unikalus Nr. 5233-0016-0013, riba</t>
  </si>
  <si>
    <t>Ties sklypu, unikalus Nr. 5233-0013-0023</t>
  </si>
  <si>
    <t>Sklypo, unikalus Nr. 4400-0243-7429, riba</t>
  </si>
  <si>
    <t>Ties sklypu, unikalus Nr. 4400-0536-5222</t>
  </si>
  <si>
    <t>Sklypo, unikalus Nr. 5233-0016-0123, riba</t>
  </si>
  <si>
    <t>Sklypo, unikalus Nr. 4400-0715-5535, riba</t>
  </si>
  <si>
    <t>rd-130g</t>
  </si>
  <si>
    <t>Algupo g.</t>
  </si>
  <si>
    <t>Lomankos ir Godėnų kaimų riba</t>
  </si>
  <si>
    <t xml:space="preserve">Lomankos k., Biliūnų k., Naujatrobių k., </t>
  </si>
  <si>
    <t>16.1.109</t>
  </si>
  <si>
    <t>rd-119g</t>
  </si>
  <si>
    <t>16.1.110</t>
  </si>
  <si>
    <t>Ties sklypo, unikalus Nr. 4400-0647-4311</t>
  </si>
  <si>
    <t>Sklypo, unikalus Nr. 5270-0008-0189, riba</t>
  </si>
  <si>
    <t>Sklypo, unikalus Nr. 4400-1472-9840, riba</t>
  </si>
  <si>
    <t>Sklypų, unikalus Nr. 4400-0744-4850 ir  unikalus Nr. 5270-0013-0426, ribos</t>
  </si>
  <si>
    <t>Sklypo, unikalus Nr. 4400-0784-4553, riba</t>
  </si>
  <si>
    <t>Sklypo, unikalus Nr. 5270-0008-0257, riba</t>
  </si>
  <si>
    <t>Sklypo, unikalus Nr.4400-3905-3180, riba</t>
  </si>
  <si>
    <t>Sklypo, unikalus Nr. 4400-3884-8950, riba</t>
  </si>
  <si>
    <t>Sklypo, unikalus Nr. 5270-0015-0015, riba</t>
  </si>
  <si>
    <t>Ties sklypo, unikalus Nr. 5270-0008-0052, riba</t>
  </si>
  <si>
    <t>Sklypo, unikalus Nr. 4400-0304-1454, riba</t>
  </si>
  <si>
    <t>Sklypo, unikalus Nr. 4400-2039-0507, riba</t>
  </si>
  <si>
    <t>Ties sklypu, unikalus Nr. 4400-1478-5007</t>
  </si>
  <si>
    <t>Sklypo, unikalus Nr. 5270-0015-0027, riba</t>
  </si>
  <si>
    <t>Sklypo, unikalus Nr. 4400-2660-1178, riba</t>
  </si>
  <si>
    <t>Sklypo, unikalus Nr. 4400-1254-0411, riba</t>
  </si>
  <si>
    <t>Sklypo, unikalus Nr. 4400-1626-8707, riba</t>
  </si>
  <si>
    <t>Sklypo, unikalus Nr. 4400-3124-2412, riba</t>
  </si>
  <si>
    <t>Sklypo, unikalus Nr. 4400-1953-0486, riba</t>
  </si>
  <si>
    <t>Ties sklypu, unikalus Nr. 5270-0008-0076</t>
  </si>
  <si>
    <t>Ties sklypu, unikalus Nr.4400-0686-9416</t>
  </si>
  <si>
    <t>Prie pastato, adresu Pilies tak. Nr.2</t>
  </si>
  <si>
    <t>Sklypo, unikalus Nr. 4400-1017-3810, riba</t>
  </si>
  <si>
    <t>Ties sklypu, unikalus Nr. 4400-0444-1041</t>
  </si>
  <si>
    <t>Sklypo, unikalus Nr. 4400-2064-6093, riba</t>
  </si>
  <si>
    <t>Sklypo, unikalus Nr. 5270-0008-0053, riba</t>
  </si>
  <si>
    <t>Sklypo, unikalus Nr. 5270-0013-0581, riba</t>
  </si>
  <si>
    <t>Sklypo, unikalus Nr. 5270-0015-0030, riba</t>
  </si>
  <si>
    <t>Ties sklypu, unikalus Nr. 4400-1485-2910</t>
  </si>
  <si>
    <t>Sklypo, unikalus Nr. 4400-1968-6236, riba</t>
  </si>
  <si>
    <t>Sklypo, unikalus Nr. 5270-0013-0442, riba</t>
  </si>
  <si>
    <t>Sklypo, unikalus Nr.4400-0316-0878, riba</t>
  </si>
  <si>
    <t>Sklypo, unikalus Nr. 5270-0013-0384, riba</t>
  </si>
  <si>
    <t>Sklypo, unikalus Nr. 5270-0013-0062, riba</t>
  </si>
  <si>
    <t>Sklypo, unikalus Nr. 4400-1017-5027, riba</t>
  </si>
  <si>
    <t>Ties sklypo, unikalus Nr. 5270-0015-0137, riba</t>
  </si>
  <si>
    <t>Sklypo unikalus Nr. 4400-2229-3690 riba</t>
  </si>
  <si>
    <t>Ties sklypo, unikalus Nr. 5270-0001-0268, riba</t>
  </si>
  <si>
    <t>Sklypo, unikalus Nr. 5270-0016-0019, riba</t>
  </si>
  <si>
    <t>Sklypo, unikalus Nr. 4400-1597-7067, riba</t>
  </si>
  <si>
    <t>Sklypo, unikalus Nr. 4400-1162-4752, riba</t>
  </si>
  <si>
    <t>Sklypo, unikalus Nr. 5270-0013-0005, riba</t>
  </si>
  <si>
    <t>Ties sklypu, unikalus Nr. 4400-1064-4738</t>
  </si>
  <si>
    <t>Sklypo, unikalus Nr. 4400-1857-7169, riba</t>
  </si>
  <si>
    <t>Ties sklypu, unikalus Nr. 5270-0006-0014</t>
  </si>
  <si>
    <t>Sklypo, unikalus Nr. 4400-1120-5497, riba</t>
  </si>
  <si>
    <t>Ties sklypo, unikalus Nr. 4400-2817-5410, riba</t>
  </si>
  <si>
    <t>Sklypo, unikalus Nr. 5270-0008-0163, riba</t>
  </si>
  <si>
    <t>Sklypo, unikalus Nr. 5270-0010-0006, riba</t>
  </si>
  <si>
    <t>Ties sklypu, unikalus Nr. 5270-0010-0020</t>
  </si>
  <si>
    <t>Sklypo, unikalus Nr. 4400-1589-5480, riba</t>
  </si>
  <si>
    <t>Sklypo, unikalus Nr. 4400-2466-2431, riba</t>
  </si>
  <si>
    <t>Sklypo, unikalus Nr. 4400-0833-7555, riba</t>
  </si>
  <si>
    <t>Sklypo, unikalus Nr. 4400-2146-4273, riba</t>
  </si>
  <si>
    <t>Sklypo, unikalus Nr. 4400-2135-6454, riba</t>
  </si>
  <si>
    <t>Sklypo, unikalus Nr. 5270-0012-0110, riba</t>
  </si>
  <si>
    <t>Sklypo, unikalus Nr. 4400-2740-0651, riba</t>
  </si>
  <si>
    <t>Sklypo, unikalus Nr. 4400-1511-6219, riba</t>
  </si>
  <si>
    <t>Sklypo, unikalus Nr.4400-2568-2238, riba</t>
  </si>
  <si>
    <t>Sklypo, unikalus Nr. 5270-0009-0031, riba</t>
  </si>
  <si>
    <t>Sklypo, unikalus Nr. 4400-1472-9529, riba</t>
  </si>
  <si>
    <t>Sklypo, unikalus Nr. 4400-0351-4834, riba</t>
  </si>
  <si>
    <t>Sklypo, unikalus Nr. 5270-0006-0003, riba</t>
  </si>
  <si>
    <t>Sklypo, unikalus Nr. 4400-0845-7604, riba</t>
  </si>
  <si>
    <t>Ties sklypu, unikalus Nr. 4400-1666-1908</t>
  </si>
  <si>
    <t>Ties sklypu, unikalus Nr. 4400-1459-2800</t>
  </si>
  <si>
    <t>Ties sklypu, unikalus Nr. 4400-1989-2856</t>
  </si>
  <si>
    <t>Ties sklypu, unikalus Nr. 4400-1527-3011</t>
  </si>
  <si>
    <t>Sklypo, unikalus Nr. 5270-0009-0127, riba</t>
  </si>
  <si>
    <t>Sklypo, unikalus Nr. 5270-0015-0067, riba</t>
  </si>
  <si>
    <t>Sklypo, unikalus Nr. 5270-0006-0024, riba</t>
  </si>
  <si>
    <t>Sklypo, unikalus Nr. 5270-0001-0284, riba</t>
  </si>
  <si>
    <t>Sklypo, unikalus Nr. 5270-0015-0017, riba</t>
  </si>
  <si>
    <t>16.2.13</t>
  </si>
  <si>
    <t>Ringaudų k., Miriniškių k., Armaniškių k.</t>
  </si>
  <si>
    <t>Sklypo, unikalus Nr. 4400-2406-0586, riba</t>
  </si>
  <si>
    <t>Sklypo, unikalus Nr.5250-0009-0130, riba</t>
  </si>
  <si>
    <t>Sklypo, unikalus Nr.4400-3882-2963, riba</t>
  </si>
  <si>
    <t>Sankryžos su Draugystės g., sankryžos su Kamšos g.</t>
  </si>
  <si>
    <t>Vietinės reikšmės viešasis kelias Gaižėnai-Gaižėnėliai (Kuodiškių g.)</t>
  </si>
  <si>
    <t>Sankryžos su Gėlių g., sklypo, unikalus Nr. 5250-0010-0078, riba</t>
  </si>
  <si>
    <t>Ties sklypais, unikalus Nr. 5250-0010-0449 ir Nr. 5250-0010-0206</t>
  </si>
  <si>
    <t>Sklypo, unikalus Nr. 4400-2141-9667, riba</t>
  </si>
  <si>
    <t>Sklypo, unikalus Nr. 4400-2141-9645, riba</t>
  </si>
  <si>
    <t>Sklypo, unikalus Nr. 5250-0008-0901, riba</t>
  </si>
  <si>
    <t>Sklypo, unikalus Nr. 5250-0008-1018, riba</t>
  </si>
  <si>
    <t>Ties sklypu, unikalus Nr.4400-1863-5819</t>
  </si>
  <si>
    <t>Sklypo, unikalus Nr. 5250-0011-0240, riba</t>
  </si>
  <si>
    <t>Sklypo, unikalus Nr. 4400-3261-0192, riba, sankryža su Luobinės g. ir Pakraščio g.</t>
  </si>
  <si>
    <t>Sklypo, unikalus Nr. 5250-0012-0008, riba</t>
  </si>
  <si>
    <t>Sklypo, unikalus Nr. 4400-3777-2977, riba</t>
  </si>
  <si>
    <t>Sklypo, unikalus Nr. 4400-3261-0192, riba</t>
  </si>
  <si>
    <t>Sklypo, unikalus Nr. 4400-2696-3091, riba</t>
  </si>
  <si>
    <t>Sklypo, unikalus Nr. 4400-2489-5469, riba</t>
  </si>
  <si>
    <t>Sklypo, unikalus Nr. 5250-0016-0051, riba</t>
  </si>
  <si>
    <t>Sklypo, unikalus Nr. 5250-0016-0134, riba</t>
  </si>
  <si>
    <t>Ties sklypo, unikalus Nr. 5250-0005-0208, riba</t>
  </si>
  <si>
    <t>Sklypo, unikalus Nr. 4400-3489-3246, riba</t>
  </si>
  <si>
    <t>Sklypo, unikalus Nr. 5250-0012-0029, riba</t>
  </si>
  <si>
    <t>Sklypo, unikalus Nr. 4400-1970-3174, riba</t>
  </si>
  <si>
    <t>Sklypo, unikalus Nr. 4400-1562-5706, riba</t>
  </si>
  <si>
    <t>Sklypo, unikalus Nr. 4400-2464-4066, riba</t>
  </si>
  <si>
    <t>Sklypo, unikalus Nr. 5250-0011-0175, riba</t>
  </si>
  <si>
    <t>Sklypo, unikalus Nr. 5250-0011-0124, riba</t>
  </si>
  <si>
    <t>Sklypo, unikalus Nr. 5250-0012-0177, riba</t>
  </si>
  <si>
    <t>Sklypas, unikalus Nr. 5250-0016-0071</t>
  </si>
  <si>
    <t>Sklypo, unikalus Nr. 5250-0016-0253, riba</t>
  </si>
  <si>
    <t>Sklypo, unikalus Nr. 4400-0477-6780, riba</t>
  </si>
  <si>
    <t>Sklypo, unikalus Nr. 5250-0011-0090, riba</t>
  </si>
  <si>
    <t>Sklypo, unikalus Nr. 4400-1304-8740, riba</t>
  </si>
  <si>
    <t>Sklypo, unikalus Nr. 4400-4139-8354, riba</t>
  </si>
  <si>
    <t>Sklypo, unikalus Nr. 4400-4666-2462, riba</t>
  </si>
  <si>
    <t>Sklypo, unikalus Nr. 4400-3761-0176, riba</t>
  </si>
  <si>
    <t>Sklypo, unikalus Nr. 4400-2327-5287, riba</t>
  </si>
  <si>
    <t>Ties sklypu, unikalus Nr. 4400-2681-5787</t>
  </si>
  <si>
    <t>Sklypo, unikalus Nr. 5250-0016-0187 riba</t>
  </si>
  <si>
    <t>Ties sklypu, unikalus Nr. 4400-2299-3015</t>
  </si>
  <si>
    <t>Sklypo, unikalus Nr. 4400-3264-1213, riba</t>
  </si>
  <si>
    <t>Sklypo, unikalus Nr. 4400-0167-8595, riba</t>
  </si>
  <si>
    <t>Ties sklypo, unikalus Nr. 4400-4439-1484, riba</t>
  </si>
  <si>
    <t>Kauno miesto riba (ties sklypu, unikalus Nr. 4400-0767-0520)</t>
  </si>
  <si>
    <t>Sklypo, unikalus Nr. 5250-0009-0044, riba</t>
  </si>
  <si>
    <t>Sklypo, unikalus Nr. 5250-0010-0028, riba</t>
  </si>
  <si>
    <t>Sklypo, unikalus Nr. 4400-1043-8074, riba</t>
  </si>
  <si>
    <t>Sklypo, unikalus Nr.5250-0010-0273, riba</t>
  </si>
  <si>
    <t>Sklypo, unikalus Nr. 5250-0010-0432, riba</t>
  </si>
  <si>
    <t>Sklypo, unikalus Nr. 4400-0254-5537, riba</t>
  </si>
  <si>
    <t>Sklypo, unikalus Nr. 4400-1210-5341, riba</t>
  </si>
  <si>
    <t>Sklypo, unikalus Nr. ,5250-0009-0328, riba</t>
  </si>
  <si>
    <t>Sklypo, unikalus Nr. 5250-0009-0348, riba</t>
  </si>
  <si>
    <t>Sklypo, unikalus Nr. 4400-1548-6801, riba</t>
  </si>
  <si>
    <t>Sklypo, unikalus Nr. 4400-0382-1658, riba</t>
  </si>
  <si>
    <t>Sklypo, unikalus Nr. 4400-0492-1580, riba</t>
  </si>
  <si>
    <t>Sklypo, unikalus Nr. 4400-4350-2829, riba</t>
  </si>
  <si>
    <t>Sklypo, unikalus Nr. 4400-0096-9677, riba</t>
  </si>
  <si>
    <t>Sklypo, unikalus Nr. 4400-1078-2259, riba</t>
  </si>
  <si>
    <t>Ties sklypo, unikalus Nr. 5250-0008-0022, riba</t>
  </si>
  <si>
    <t>Ties sklypo, unikalus Nr. 4400-4014-5319, riba</t>
  </si>
  <si>
    <t>Sklypo, unikalus Nr. 4400-3929-9808, riba</t>
  </si>
  <si>
    <t>Sklypo, unikalus Nr. 5250-0011-0238, riba</t>
  </si>
  <si>
    <t>Sklypo, unikalus Nr. 4400-0718-2254, riba</t>
  </si>
  <si>
    <t>Sklypo, unikalus Nr. 4400-2731-2058, riba</t>
  </si>
  <si>
    <t>Sklypo, unikalus Nr. 5250-0006-0049, riba</t>
  </si>
  <si>
    <t>Sklypo, unikalus Nr. 4400-1094-4080, riba</t>
  </si>
  <si>
    <t>Sklypo, unikalus Nr. 4400-0396-5093, riba</t>
  </si>
  <si>
    <t>Sklypo, unikalus Nr. 5250-0011-0219, riba</t>
  </si>
  <si>
    <t>Sklypo, unikalus Nr. 5250-0012-0045, riba</t>
  </si>
  <si>
    <t>Sklypo, unikalus Nr. 5250-0011-0229, riba</t>
  </si>
  <si>
    <t>Sklypo, unikalus Nr. 4400-1226-0883, riba</t>
  </si>
  <si>
    <t>Sklypo, unikalus Nr. 4400-1075-9929, riba</t>
  </si>
  <si>
    <t>Sklypo, unikalus Nr. 4400-0949-3112, riba</t>
  </si>
  <si>
    <t>Sklypo, unikalus Nr. 5250-0008-0914, riba</t>
  </si>
  <si>
    <t>Sklypo, unikalus Nr. 4400-0840-8891, riba</t>
  </si>
  <si>
    <t>Sklypo, unikalus Nr. 4400-2142-2606, riba</t>
  </si>
  <si>
    <t>Sklypo, unikalus Nr. 4400-1136-5081, riba</t>
  </si>
  <si>
    <t>Sklypo, unikalus Nr. 4400-0353-4716, riba</t>
  </si>
  <si>
    <t>Sklypo, unikalus Nr. 4400-3038-9301, riba</t>
  </si>
  <si>
    <t>Sklypo, unikalus Nr. 4400-2713-8443, riba</t>
  </si>
  <si>
    <t>Sklypo, unikalus Nr. 5250-0016-0280, riba</t>
  </si>
  <si>
    <t>Sklypo, unikalus Nr. 4400-5048-6758, riba</t>
  </si>
  <si>
    <t>rg-152g</t>
  </si>
  <si>
    <t>Sklypo, unikalus Nr. 5250-0008-1017, riba</t>
  </si>
  <si>
    <t>Sklypo, unikalus Nr. 5250-0012-0148, riba</t>
  </si>
  <si>
    <t>Sklypo, unikalus Nr. 4400-1985-5962,  riba</t>
  </si>
  <si>
    <t>rk-32g</t>
  </si>
  <si>
    <t>rk-42g</t>
  </si>
  <si>
    <t>rk-43g</t>
  </si>
  <si>
    <t>Patamušėlio k.</t>
  </si>
  <si>
    <t>18.1.35</t>
  </si>
  <si>
    <t>18.1.36</t>
  </si>
  <si>
    <t>18.1.37</t>
  </si>
  <si>
    <t>Sklypo, unikalus Nr. 4400-2162-7381, riba</t>
  </si>
  <si>
    <t>Sklypo, unikalus Nr. 4400-0770-6389, riba</t>
  </si>
  <si>
    <t>Sklypo, unikalus Nr. 5273-0006-0103, riba</t>
  </si>
  <si>
    <t xml:space="preserve">Ties sklypo, unikalus Nr. 4400-1469-7002, riba </t>
  </si>
  <si>
    <t>Sklypo, unikalus Nr. 5273-0013-0117, riba</t>
  </si>
  <si>
    <t>Ties sklypu, unikalus Nr. 4400-3102-8134</t>
  </si>
  <si>
    <t>Sklypo, unikalus Nr. 4400-2411-3491, riba</t>
  </si>
  <si>
    <t>Sklypo, unikalus Nr. 5273-0008-0001, riba</t>
  </si>
  <si>
    <t>Sklypo, unikalus Nr. 5273-0008-0029, riba</t>
  </si>
  <si>
    <t>Sklypo, unikalus Nr. 5273-0008-0020, riba</t>
  </si>
  <si>
    <t>Sklypo, unikalus Nr. 4400-2042-9903, riba</t>
  </si>
  <si>
    <t>Ties sklypu, unikalus Nr. 5273-0007-0065</t>
  </si>
  <si>
    <t>Ties sklypo, unikalus Nr. 4400-4057-9088, riba</t>
  </si>
  <si>
    <t>Sklypo, unikalus Nr. 4400-1060-1684, riba</t>
  </si>
  <si>
    <t>Sklypo, unikalus Nr. 5273-0018-0123, riba</t>
  </si>
  <si>
    <t>Sklypo, unikalus Nr. 5273-0008-0012, riba</t>
  </si>
  <si>
    <t>Sklypo, unikalus Nr. 5273-0018-0083, riba</t>
  </si>
  <si>
    <t>Sklypo, unikalus Nr. 5273-0019-0032, riba</t>
  </si>
  <si>
    <t>Sklypo, unikalus Nr. 4400-2188-1594, riba</t>
  </si>
  <si>
    <t>Sklypo,  unikalus Nr. 4400-2162-7381, riba</t>
  </si>
  <si>
    <t>Sklypo, unikalus Nr. 4400-1054-2071, riba</t>
  </si>
  <si>
    <t>Sklypo, unikalus Nr. 5273-0019-0127, riba</t>
  </si>
  <si>
    <t>Sklypo, unikalus Nr. 4400-2962-1943, riba</t>
  </si>
  <si>
    <t>Ties sklypu, unikalus Nr. 4400-1211-7454</t>
  </si>
  <si>
    <t>Sklypo, unikalus Nr. 4400-1152-7450, riba</t>
  </si>
  <si>
    <t>Sklypo, unikalus Nr. 5273-0007-0089, riba</t>
  </si>
  <si>
    <t>Sklypo, unikalus Nr. 5273-0007-0007  riba</t>
  </si>
  <si>
    <t>Laumėnų k., Šlienavos k.</t>
  </si>
  <si>
    <t>Sklypo, unikalus Nr. 5280-0006-0049, riba</t>
  </si>
  <si>
    <t>Sklypo, unikalus Nr. 4400-3871-9722, riba</t>
  </si>
  <si>
    <t>Sklypo, unikalus Nr. 4400-3833-2371, riba</t>
  </si>
  <si>
    <t>Sklypo, unikalus Nr. 5280-0008-0082, riba</t>
  </si>
  <si>
    <t>Sklypo, unikalus Nr. 4400-2510-4643, riba</t>
  </si>
  <si>
    <t>Netoli sklypo, kurio unikalus Nr. 4400-2395-4454</t>
  </si>
  <si>
    <t>Ties sklypu, unikalus Nr. 5280-0010-0027</t>
  </si>
  <si>
    <t>Sklypo, unikalus Nr. 5280-0005-0082, riba</t>
  </si>
  <si>
    <t>Ties sklypo, unikalus Nr. 5280-0008-0132, riba</t>
  </si>
  <si>
    <t>Sklypo, unikalus Nr. 5280-0010-0044, riba</t>
  </si>
  <si>
    <t>Sklypo, unikalus Nr. 4400-0840-4204, riba</t>
  </si>
  <si>
    <t>Sklypo, unikalus Nr. 4400-1671-0768, riba</t>
  </si>
  <si>
    <t>Ties sklypu, unikalus Nr. 4400-0207-0995</t>
  </si>
  <si>
    <t>Ties sklypu, unikalus Nr. 4400-4146-6344</t>
  </si>
  <si>
    <t>Sklypo, unikalus Nr. 4400-1536-6524, riba</t>
  </si>
  <si>
    <t>Sklypo, unikalus Nr. 4400-1536-7110, riba</t>
  </si>
  <si>
    <t>Sklypo, unikalus Nr. 4400-3087-3197, riba</t>
  </si>
  <si>
    <t>Sklypo, unikalus Nr. 4400-2161-3252, riba</t>
  </si>
  <si>
    <t>Sklypo, unikalus Nr. 4400-0969-5852, riba</t>
  </si>
  <si>
    <t>Sklypo, unikalus Nr. 5280-0005-0058, riba</t>
  </si>
  <si>
    <t>Sklypo, unikalus Nr. 5280-0010-0002, riba</t>
  </si>
  <si>
    <t>Ties sklypu, unikalus Nr. 5280-0053-0003</t>
  </si>
  <si>
    <t>Sklypo, unikalus Nr. 4400-3906-0774, riba</t>
  </si>
  <si>
    <t>Sklypo, unikalus Nr. 4400-2234-1233, riba</t>
  </si>
  <si>
    <t>Sklypo, unikalus Nr. 4400-2089-9769, riba</t>
  </si>
  <si>
    <t>Sklypo, unikalus Nr. 5280-0002-0045, riba</t>
  </si>
  <si>
    <t>Sklypo, unikalus Nr. 5280-0010-0009, riba</t>
  </si>
  <si>
    <t>Sklypo, unikalus Nr. 4400-0837-4738, riba</t>
  </si>
  <si>
    <t>Sklypo, unikalus Nr. 4400-3887-3697, riba</t>
  </si>
  <si>
    <t>Sklypo, unikalus Nr. 4400-0883-3621, riba</t>
  </si>
  <si>
    <t>Ties sklypo, unikalus Nr. 5280-0038-0018, riba</t>
  </si>
  <si>
    <t>Ties sklypo, unikalus Nr. 5280-0038-0017, riba</t>
  </si>
  <si>
    <t>Sklypo, unikalus Nr. 5280-0008-0041, riba</t>
  </si>
  <si>
    <t>Sklypo, unikalus Nr. 5280-0012-0093, riba</t>
  </si>
  <si>
    <t>Sklypo, unikalus Nr. 5280-0004-0209, riba</t>
  </si>
  <si>
    <t>Sklypo, unikalus Nr. 5267-0012-0051, riba</t>
  </si>
  <si>
    <t>Sklypo, unikalus Nr. 5267-0001-0138, riba</t>
  </si>
  <si>
    <t>Sklypo, unikalus Nr. 5267-0001-0015, riba</t>
  </si>
  <si>
    <t>Sklypo, unikalus Nr. 4400-1469-7688, riba</t>
  </si>
  <si>
    <t>Sklypo, unikalus Nr. 4400-1469-7382, riba</t>
  </si>
  <si>
    <t>Sklypo, unikalus Nr. 4400-2764-6800, riba</t>
  </si>
  <si>
    <t>Sklypo, unikalus Nr. 4400-1469-7302, riba</t>
  </si>
  <si>
    <t>Sklypo, unikalus Nr. 5267-0012-0324, riba</t>
  </si>
  <si>
    <t>Sklypo, unikalus Nr. 4400-2609-0375, riba</t>
  </si>
  <si>
    <t>Sklypo, unikalus Nr. 5267-0007-0016, riba</t>
  </si>
  <si>
    <t>Sklypo, unikalus Nr. 5267-0006-0026, riba</t>
  </si>
  <si>
    <t>Sklypo, unikalus Nr. 4400-1802-4930, riba</t>
  </si>
  <si>
    <t>Sklypo, unikalus Nr. 5267-0005-0048, riba</t>
  </si>
  <si>
    <t>Ties sklypu, unikalus Nr. 4400-1841-0305</t>
  </si>
  <si>
    <t>Sklypo, unikalus Nr. 5267-0005-0077, riba</t>
  </si>
  <si>
    <t>Sklypo, unikalus Nr. 4400-1823-3397, riba</t>
  </si>
  <si>
    <t>Sklypo, unikalus Nr. 5267-0012-0240, riba</t>
  </si>
  <si>
    <t>Sklypo, unikalus Nr. 4400-1469-7090, riba</t>
  </si>
  <si>
    <t>Sklypo, unikalus Nr. 4400-0572-8010, riba</t>
  </si>
  <si>
    <t>Sklypo, unikalus Nr. 5267-0005-0031, riba</t>
  </si>
  <si>
    <t>Ties sklypu, unikalus Nr. 4400-1469-7688</t>
  </si>
  <si>
    <t>Sklypo, unikalus Nr. 5267-0001-0178 riba</t>
  </si>
  <si>
    <t>Sklypo, unikalus Nr. 5267-0010-0045, riba</t>
  </si>
  <si>
    <t>Ties sklypu, kurio unikalus Nr. 5267-0010-0161</t>
  </si>
  <si>
    <t>Sklypo, unikalus Nr. 4400-3964-8054, riba</t>
  </si>
  <si>
    <t>Sklypo, unikalus Nr. 5267-0010-0056, riba</t>
  </si>
  <si>
    <t>Sklypo, unikalus Nr .4400-1798-7696, riba</t>
  </si>
  <si>
    <t>Sklypo, unikalus Nr. 5267-0010-0112, riba</t>
  </si>
  <si>
    <t>Sklypo, unikalus Nr. 4400-1343-6474  riba</t>
  </si>
  <si>
    <t>Sklypo, unikalus Nr. 4400-4035-1844, riba</t>
  </si>
  <si>
    <t>Sklypo, unikalus Nr. 4400-0205-6920, riba</t>
  </si>
  <si>
    <t>Ties sklypu, unikalus Nr. 4400-2314-2423</t>
  </si>
  <si>
    <t>Sklypo, unikalus Nr. 4400-2831-7140, riba</t>
  </si>
  <si>
    <t>Sklypo, unikalus Nr. 5267-0012-0097, riba</t>
  </si>
  <si>
    <t>Teis sklypu, unikalus Nr. 4400-5281-7651</t>
  </si>
  <si>
    <t>Beržyno g. pabaiga Rokų sen.</t>
  </si>
  <si>
    <t>Kubuldyno g.</t>
  </si>
  <si>
    <t>t-23g</t>
  </si>
  <si>
    <t>Sklypo, unikalus Nr. 5267-0012-0217, riba</t>
  </si>
  <si>
    <t>Pakuonio g.</t>
  </si>
  <si>
    <t>t-32g</t>
  </si>
  <si>
    <t>Sklypo, unikalus Nr. 4400-2349-1852, riba</t>
  </si>
  <si>
    <t>Sklypo, unikalus Nr. 4400-1469-7002, riba</t>
  </si>
  <si>
    <t>Sklypo, unikalus Nr. 4400-0922-7714, riba</t>
  </si>
  <si>
    <t>Sklypo, unikalus Nr. 5267-0005-0073, riba</t>
  </si>
  <si>
    <t>Sklypo, unikalus Nr. 5267-0001-0023, riba</t>
  </si>
  <si>
    <t>Sklypo, unikalus Nr. 4400-0599-2572, riba</t>
  </si>
  <si>
    <t>Sklypo, unikalus Nr. 5267-0010-0162, riba (karjeras)</t>
  </si>
  <si>
    <t>Sklypo, unikalus Nr. 5267-0006-0055, riba</t>
  </si>
  <si>
    <t>Ties sklypu, unikalu Nr. 5267-0009-0025</t>
  </si>
  <si>
    <t>Sklypo, unikalus Nr. 5267-0004-0040, riba</t>
  </si>
  <si>
    <t>Ties sklypu, unikalus Nr. 4400-1979-3925</t>
  </si>
  <si>
    <t>Sklypo, unikalus Nr. 4400-2447-3367, riba</t>
  </si>
  <si>
    <t>Sklypo, unikalus Nr. 4400-1565-1271, riba</t>
  </si>
  <si>
    <t>Sklypo, unikalus Nr. 5203-0010-0028, riba</t>
  </si>
  <si>
    <t>Ties sklypu, unikalus Nr. 4400-2197-5555</t>
  </si>
  <si>
    <t>Sklypo, unikalus Nr. 4400-0445-4619, riba</t>
  </si>
  <si>
    <t>Sklypo, unikalus Nr. 4400-0511-3199, riba</t>
  </si>
  <si>
    <t>Sklypo, unikalus Nr. 5283-0006-0064, riba</t>
  </si>
  <si>
    <t>Sklypo, unikalus Nr. 5283-0006-0185, riba</t>
  </si>
  <si>
    <t>Sklypo, unikalus Nr. 5283-0006-0028, riba</t>
  </si>
  <si>
    <t>Sklypo, unikalus Nr. 4400-0985-3896, riba</t>
  </si>
  <si>
    <t>Sklypo, unikalus Nr. 5283-0004-0069, riba</t>
  </si>
  <si>
    <t>Sklypų, unikalus Nr. 5283-0004-0100 ir unikalus Nr. 5283-0004-0006, ribos</t>
  </si>
  <si>
    <t>Sklypo, unikalus Nr. 4400-1056-2202, riba</t>
  </si>
  <si>
    <t>Sklypo, unikalus Nr.5283-0004-0070,  riba</t>
  </si>
  <si>
    <t>Sklypo, unikalus Nr.4400-1455-6588, riba</t>
  </si>
  <si>
    <t>Sklypo, unikalus Nr.5283-0004-0081, riba</t>
  </si>
  <si>
    <t>Sklypo, unikalus Nr. 4400-1153-3167, riba</t>
  </si>
  <si>
    <t>Sklypo, unikalus Nr. 5283-0004-0080, riba</t>
  </si>
  <si>
    <t>Sklypo, unikalus Nr. 5283-0004-0071, riba</t>
  </si>
  <si>
    <t>Sklypo, unikalus Nr. 5283-0004-0072, riba</t>
  </si>
  <si>
    <t>Sklypo, unikalus Nr. 5283-0004-0085, riba</t>
  </si>
  <si>
    <t>Sklypo, unikalus Nr. 4400-0209-8133,  riba</t>
  </si>
  <si>
    <t>Magistralės A1 sklypo, unikalus Nr. 4400-2447-3367, riba</t>
  </si>
  <si>
    <t>Sklypo, unikalus Nr .4400-1978-6031, riba</t>
  </si>
  <si>
    <t>Sklypo, unikalus Nr. 4400-3123-8210, riba</t>
  </si>
  <si>
    <t>Sklypo, unikalus Nr. 5283-0010-0101, riba</t>
  </si>
  <si>
    <t>Sklypo, unikalus Nr. 4400-1610-3182, riba</t>
  </si>
  <si>
    <t>Sklypo, unikalus Nr. 4400-1471-6373, riba</t>
  </si>
  <si>
    <t>Sklypo, unikalus Nr. 4400-2866-0978, riba</t>
  </si>
  <si>
    <t>Sklypo, unikalus Nr. 4400-1134-2286, riba</t>
  </si>
  <si>
    <t>Sklypo, unikalus Nr. 4400-0369-3669, riba</t>
  </si>
  <si>
    <t>Sklypo, unikalus Nr. 5283-0004-0009, riba</t>
  </si>
  <si>
    <t>Sklypo, unikalus Nr. 4400-4495-3782, riba</t>
  </si>
  <si>
    <t>Sklypo, unikalus Nr. 4400-0888-0044, riba</t>
  </si>
  <si>
    <t>Sklypo, unikalus Nr. 4400-2616-2504, riba</t>
  </si>
  <si>
    <t>Sklypo, unikalus Nr. 4400-4402-8055, riba</t>
  </si>
  <si>
    <t>Iki sklypo, unikalus Nr. 4400-1666-0976, ribos</t>
  </si>
  <si>
    <t>Sklypo, unikalus Nr. 44400-0585-0240, riba</t>
  </si>
  <si>
    <t>Sklypo, unikalus Nr. 5283-0003-0163, riba</t>
  </si>
  <si>
    <t>Sklypo, unikalus Nr. 4400-1459-2253, riba</t>
  </si>
  <si>
    <t>Sklypo, unikalus Nr. 4400-1167-1575, riba</t>
  </si>
  <si>
    <t>Sklypo, unikalus Nr. 4400-1223-6412, riba</t>
  </si>
  <si>
    <t>Sklypo, unikalus Nr. 4400-4164-1678, riba</t>
  </si>
  <si>
    <t>Sklypo, unikalus Nr. 4400-1455-3898, riba</t>
  </si>
  <si>
    <t>Sklypo, unikalus Nr. 4400-1015-7207, riba</t>
  </si>
  <si>
    <t>Sklypo, unikalus Nr. 4400-0486-4684, riba</t>
  </si>
  <si>
    <t>Sklypo, unikalus Nr. 4400-2534-5317, riba</t>
  </si>
  <si>
    <t>vn-19</t>
  </si>
  <si>
    <t>Privažiuojamas kelias Nr.2 Padaugupio k.</t>
  </si>
  <si>
    <t>Vandžiogalos ir Babtų seniūnijų riba</t>
  </si>
  <si>
    <t>vn-50g</t>
  </si>
  <si>
    <t>vn-13g</t>
  </si>
  <si>
    <t>vn-55g</t>
  </si>
  <si>
    <t>vn-56g</t>
  </si>
  <si>
    <t>Padaugupio k. riba</t>
  </si>
  <si>
    <t>22.1.28</t>
  </si>
  <si>
    <t>22.1.29</t>
  </si>
  <si>
    <t>22.1.30</t>
  </si>
  <si>
    <t>22.1.31</t>
  </si>
  <si>
    <t>Sklypo, unikalus Nr. 5287-0002-0055, riba</t>
  </si>
  <si>
    <t>Sklypo, unikalus Nr. 4400-1633-1443, riba</t>
  </si>
  <si>
    <t>Sklypo, unikalus Nr. 5287-0001-0038, riba</t>
  </si>
  <si>
    <t>Sklypo, unikalus Nr. 5217-0001-0087, riba</t>
  </si>
  <si>
    <t>Sklypo, unikalus Nr. 5287-0003-0154, riba</t>
  </si>
  <si>
    <t>Ties sklypu, unikalus Nr. 5287-0005-0080</t>
  </si>
  <si>
    <t>Sklypo, unikalus Nr. 5287-0001-0055, riba</t>
  </si>
  <si>
    <t>Sklypo, unikalus Nr. 4400-0890-0636, riba</t>
  </si>
  <si>
    <t>Ties sklypu, unikalus Nr.5240-0002-0036</t>
  </si>
  <si>
    <t>Sklypo, unikalus Nr. 4400-1463-1234, riba</t>
  </si>
  <si>
    <t>Sklypo, unikalus Nr. 4400-2012-4730, riba</t>
  </si>
  <si>
    <t>Sklypo, unikalus Nr. 4400-0129-0719, riba</t>
  </si>
  <si>
    <t>Sklypo, unikalus Nr. 5240-0001-0026, riba</t>
  </si>
  <si>
    <t>Sklypo, unikalus Nr. 5240-0004-0016, riba</t>
  </si>
  <si>
    <t>Sklypo, unikalus Nr. 5240-0002-0047, riba</t>
  </si>
  <si>
    <t>Sankryža su rajoniniu keliu Nr.1916 (prie sklypo, unikalus Nr. 4400-2048-5203)</t>
  </si>
  <si>
    <t>Sankryža su rajoniniu keliu Nr. 1916 (prie sklypo, unikalus Nr. 5287-0002-0148)</t>
  </si>
  <si>
    <t>Sklypo, unikalus Nr. 5217-0002-0017, riba</t>
  </si>
  <si>
    <t>Sklypo, unikalus Nr. 5287-0001-0046, riba</t>
  </si>
  <si>
    <t>Sklypo, unikalus Nr. 5287-0005-0027, riba</t>
  </si>
  <si>
    <t>Sklypo, unikalus Nr. 5217-0001-0091, riba</t>
  </si>
  <si>
    <t>Sklypo, unikalus Nr. 4400-2204-3396, riba</t>
  </si>
  <si>
    <t>Sklypo, unikalus Nr. 5217-0005-0046, riba</t>
  </si>
  <si>
    <t>Babtų ir Vandžiogalos seniūnijų riba (sklypo, unikalus Nr. 4400-1471-6062, riba)</t>
  </si>
  <si>
    <t>Sklypo, unikalus Nr. 4400-1463-1940, riba</t>
  </si>
  <si>
    <t>Sklypo, unikalus Nr. 5287-0006-0029, riba</t>
  </si>
  <si>
    <t>Sklypo, unikalus Nr. 5287-0002-0005, riba</t>
  </si>
  <si>
    <t>Sklypo, unikalus Nr. 4400-0645-5458, riba</t>
  </si>
  <si>
    <t>Sklypo, unikalus Nr. 5287-0001-0066, riba</t>
  </si>
  <si>
    <t>Ties sklypu, unikalus Nr. 5287-0006-0023</t>
  </si>
  <si>
    <t>Sklypo, unikalus Nr. 5287-0005-0093, riba</t>
  </si>
  <si>
    <t>Sklypo, unikalus Nr. 5287-0005-0031, riba</t>
  </si>
  <si>
    <t>Sklypo, unikalus Nr. 5287-0003-0144, riba</t>
  </si>
  <si>
    <t>Sklypo, unikalus Nr. 5287-0001-0027, riba</t>
  </si>
  <si>
    <t>Sklypo, unikalus Nr. 5203-0005-0004, riba</t>
  </si>
  <si>
    <t>Sklypo, unikalus Nr. 5217-0004-0006, riba</t>
  </si>
  <si>
    <t>Alfonso vincento Ambraziūno g.</t>
  </si>
  <si>
    <t>vl-70-1g</t>
  </si>
  <si>
    <t>vl-70-2g</t>
  </si>
  <si>
    <t>Sankyža su Giminių g.</t>
  </si>
  <si>
    <t>vl-63</t>
  </si>
  <si>
    <t xml:space="preserve">Gudravio k. </t>
  </si>
  <si>
    <t xml:space="preserve">Vietinės reikšmės viešasis  kelias Gudravio k. </t>
  </si>
  <si>
    <t>Ties sklypu, unikalus Nr. 4400-3954-4559</t>
  </si>
  <si>
    <t>Pabalių k., Daugėliškių k.</t>
  </si>
  <si>
    <t>Aukštkalnių g.</t>
  </si>
  <si>
    <t>vl-3g</t>
  </si>
  <si>
    <t>Daugėliškių k. Krūvandų k.</t>
  </si>
  <si>
    <t>vl-26g</t>
  </si>
  <si>
    <t>23.1.65</t>
  </si>
  <si>
    <t>23.1.66</t>
  </si>
  <si>
    <t>23.1.67</t>
  </si>
  <si>
    <t>Ties sklypu, unikalus Nr. 4400-0596-9228</t>
  </si>
  <si>
    <t>Sklypo, unikalus Nr. 4400-0305-2380, riba</t>
  </si>
  <si>
    <t>Sklypo, unikalus Nr. 5253-0009-0020, riba</t>
  </si>
  <si>
    <t>Sklypo, unikalus Nr. 5213-0004-0042, riba</t>
  </si>
  <si>
    <t>Sklypo, unikalus Nr. 5253-0010-0041, riba</t>
  </si>
  <si>
    <t>Sklypo, unikalus Nr. 5253-0010-0043, riba</t>
  </si>
  <si>
    <t>Sklypo, unikalus Nr. 5213-0001-0085, riba</t>
  </si>
  <si>
    <t>Sklypo, unikalus Nr. 5253-0009-0124, riba</t>
  </si>
  <si>
    <t>Sklypo, unikalus Nr. 5277-0001-0073, riba</t>
  </si>
  <si>
    <t>Sklypo, unikalus Nr. 4400-3172-5610, riba</t>
  </si>
  <si>
    <t>Sklypo, unikalus Nr. 4400-4377-2260, riba</t>
  </si>
  <si>
    <t>Sklypo, unikalus Nr. 4400-1970-3958, riba</t>
  </si>
  <si>
    <t>Sklypo, unikalus Nr. 4400-0711-5039, riba</t>
  </si>
  <si>
    <t>Laukai ties sklypo, unikalus Nr. 4400-2077-4642, riba</t>
  </si>
  <si>
    <t>Sklypo, unikalus Nr. 5253-0002-0035, riba</t>
  </si>
  <si>
    <t>Ties sklypais, unikalus Nr. 4400-2245-5658  ir unikalus Nr. 4400-2969-2172</t>
  </si>
  <si>
    <t xml:space="preserve">Įvažiavimas į sklypą, unikalus Nr. 5277-0005-0045 </t>
  </si>
  <si>
    <t>Sklypo, unikalus Nr. 4400-1837-3101, riba</t>
  </si>
  <si>
    <t>Sklypo, unikalus Nr. 5253-0002-0048, riba</t>
  </si>
  <si>
    <t>Sklypo, unikalus Nr. 4400-0723-5238, riba</t>
  </si>
  <si>
    <t>Sklypo, unikalus Nr. 5253-0002-0059, riba</t>
  </si>
  <si>
    <t>Sklypo, unikalus Nr. 5253-0008-0078, riba</t>
  </si>
  <si>
    <t>Melioracijos griovys (prie sklypų, unikalus Nr.5213-0003-0030 ir  Nr.5213-0004-0052)</t>
  </si>
  <si>
    <t>Sklypo, unikalus Nr.5277-0004-0023, riba</t>
  </si>
  <si>
    <t>Ties sklypu, unikalus Nr. 5277-0004-0029</t>
  </si>
  <si>
    <t>Sklypo, unikalus Nr. 5277-0001-0075, riba</t>
  </si>
  <si>
    <t>Sklypo, unikalus Nr.5253-0008-0003, riba</t>
  </si>
  <si>
    <t>Sklypo, unikalus Nr. 4400-0596-9158, riba</t>
  </si>
  <si>
    <t>Sklypo, unikalus Nr. 5277-0004-0043, riba</t>
  </si>
  <si>
    <t>Sklypo, unikalus Nr. 4400-0205-0764, riba</t>
  </si>
  <si>
    <t>Ties sklypu, unikalus Nr. 4400-3051-7623</t>
  </si>
  <si>
    <t>Sklypo, unikalus Nr. 4400-0845-6435, riba</t>
  </si>
  <si>
    <t>Sklypo, unikalus Nr. 5253-0002-0040, riba</t>
  </si>
  <si>
    <t>Sklypo, unikalus Nr. 4400-2083-1114, riba</t>
  </si>
  <si>
    <t>Sklypo, unikalus Nr. 5290-0001-0319, riba</t>
  </si>
  <si>
    <t>Ties sklypu, unikalus Nr. 5290-0001-0262</t>
  </si>
  <si>
    <t>Sklypo, unikalus Nr. 4400-4145-8153, riba</t>
  </si>
  <si>
    <t>Sklypo, unikalus Nr. 4400-2004-7309, riba</t>
  </si>
  <si>
    <t>Sklypo, unikalus Nr. 4400-0280-7587, riba</t>
  </si>
  <si>
    <t>Sklypo, unikalus Nr. 4400-0574-6185, riba</t>
  </si>
  <si>
    <t>Sklypo, unikalus Nr. 5290-0001-0183, riba</t>
  </si>
  <si>
    <t>Sklypo, unikalus Nr. 4400-3958-3925, riba</t>
  </si>
  <si>
    <t>Sklypo, unikalus Nr.4400-2060-1356, riba</t>
  </si>
  <si>
    <t>Sklypo, unikalus Nr. 4400-1826-8118, riba</t>
  </si>
  <si>
    <t>Sklypo, unikalus Nr. 5201-0009-0044, riba</t>
  </si>
  <si>
    <t>Sklypo, unikalus Nr. 5293-0005-0067, riba</t>
  </si>
  <si>
    <t>Sklypo, unikalus Nr. 5293-0005-0160, riba</t>
  </si>
  <si>
    <t>Iki sklypo, unikalus Nr. 5293-0005-0094, ribos</t>
  </si>
  <si>
    <t>Sklypo, unikalus Nr. 4400-0580-6740, riba</t>
  </si>
  <si>
    <t>Sklypo, unikalus Nr. 5293-0006-0151, riba</t>
  </si>
  <si>
    <t>Sklypo, unikalus Nr. 5293-0006-0271, riba</t>
  </si>
  <si>
    <t>Ties sklypo, unikalus Nr. 4400-4467-9840, riba</t>
  </si>
  <si>
    <t>Ties sklypu, unikalus Nr. 4400-1114-1210</t>
  </si>
  <si>
    <t>Sklypo, unikalus Nr. 4400-4246-8466, riba</t>
  </si>
  <si>
    <t>Sklypo, unikalus Nr. 5201-0009-0159, riba</t>
  </si>
  <si>
    <t>Sklypo, unikalus Nr. 5293-0005-0102, riba</t>
  </si>
  <si>
    <t>Sklypo, unikalus Nr. 5293-0006-0348, riba</t>
  </si>
  <si>
    <t>Sklypo, unikalus Nr. 5293-0005-0129, riba</t>
  </si>
  <si>
    <t>Ties sklypu, unikalus Nr. 5201-0009-0140</t>
  </si>
  <si>
    <t>Sklypo, unikalus Nr. 4400-2144-1489, riba</t>
  </si>
  <si>
    <t>Ties sklypu, unikalus Nr. 5293-0018-0008</t>
  </si>
  <si>
    <t>Sklypo, unikalus Nr. 5293-0006-0260, riba</t>
  </si>
  <si>
    <t>Sklypo, unikalus Nr. 4400-1565-1993, riba</t>
  </si>
  <si>
    <t xml:space="preserve"> Sklypo, unikalus Nr. 5293-0006-0350, riba</t>
  </si>
  <si>
    <t>Sklypo, unikalus Nr. 5293-0006-0185, riba</t>
  </si>
  <si>
    <t>Sklypo, unikalus Nr. 4400-0870-7370, riba</t>
  </si>
  <si>
    <t>Sklypo, unikalus Nr. 4400-0168-0559, riba</t>
  </si>
  <si>
    <t>Sklypo, unikalus Nr. 5201-0005-0045, riba</t>
  </si>
  <si>
    <t>Sklypo, unikalus Nr. 4400-2247-7290, riba</t>
  </si>
  <si>
    <t>Sklypo, unikalus Nr. 5201-0005-0253, riba</t>
  </si>
  <si>
    <t>Sklypo, unikalus Nr. 4400-0786-3692, riba</t>
  </si>
  <si>
    <t>Sklypo, unikalus Nr. 5201-0005-0184, riba</t>
  </si>
  <si>
    <t>Ties sklypo, unikalus Nr. 4400-1621-6174, riba</t>
  </si>
  <si>
    <t>Sklypo, unikalus Nr. 4400-2534-2890, riba</t>
  </si>
  <si>
    <t>Sklypo, unikalus Nr. 5293-0001-0071, riba</t>
  </si>
  <si>
    <t>Ties sklypu, unikalus Nr. 4400-3159-0540</t>
  </si>
  <si>
    <t>Sklypo, unikalus Nr. 5250-0001-0029, riba</t>
  </si>
  <si>
    <t>Sklypo, unikalus Nr. 4400-0171-7944, riba</t>
  </si>
  <si>
    <t>Sklypo, unikalus Nr. 5293-0013-0040, riba</t>
  </si>
  <si>
    <t>Sklypo, unikalus Nr. 4400-0473-9775, riba</t>
  </si>
  <si>
    <t>Sklypo, unikalus Nr. 4400-1234-3178, riba</t>
  </si>
  <si>
    <t>Ties sklypu, unikalus Nr. 4400-3859-1143</t>
  </si>
  <si>
    <t>Sklypo, unikalus Nr. 4400-3968-8750, riba</t>
  </si>
  <si>
    <t>Ties sklypu, unikalus Nr. 4400-3925-9744</t>
  </si>
  <si>
    <t>Sklypo, unikalus Nr. 5293-0002-0003, riba</t>
  </si>
  <si>
    <t>Sklypo, unikalus Nr. 4400-1472-6491, riba</t>
  </si>
  <si>
    <t>Sklypo, unikalus Nr. 4400-1632-7841, riba</t>
  </si>
  <si>
    <t>Sklypo, unikalus Nr.4 400-2124-4135, riba</t>
  </si>
  <si>
    <t>Sklypo, unikalus Nr. 4400-0575-5734, riba</t>
  </si>
  <si>
    <t>Sklypo, unikalus Nr. 4400-0900-1603, riba</t>
  </si>
  <si>
    <t>Sklypo, unikalus Nr. 4400-2135-6710, riba</t>
  </si>
  <si>
    <t>Sklypo, unikalus Nr. 5293-0006-0325, riba</t>
  </si>
  <si>
    <t>Sklypo, unikalus Nr. 5293-0009-0024, riba</t>
  </si>
  <si>
    <t>Ties sklypu, unikalus Nr. 4400-1650-5245</t>
  </si>
  <si>
    <t>Sklypo, unikalus Nr.5293-0009-0072, riba</t>
  </si>
  <si>
    <t>Sklypo, unikalus Nr. 4400-1589-8894, riba</t>
  </si>
  <si>
    <t>Sklypo, unikalus Nr. 4400-2242-3310, riba</t>
  </si>
  <si>
    <t>Sklypo, unikalus Nr. 4400-1621-1677, riba</t>
  </si>
  <si>
    <t>Sklypo, unikalus Nr. 5201-0009-0055, riba</t>
  </si>
  <si>
    <t>Sklypo, unikalus Nr. 4400-0006-0001, riba</t>
  </si>
  <si>
    <t>Sklypo, unikalus Nr. 4400-1769-0892, riba</t>
  </si>
  <si>
    <t>Sklypo, unikalus Nr. 4400-0190-6103, riba</t>
  </si>
  <si>
    <t>Ties sklypu, unikalus Nr. 4400-1700-7546</t>
  </si>
  <si>
    <t>Sklypo, unikalus Nr. 4400-2130-9786, riba</t>
  </si>
  <si>
    <t>Sklypo, unikalus Nr. 5201-0009-0001, riba</t>
  </si>
  <si>
    <t>Sklypo, unikalus Nr. 5201-0009-0093, riba</t>
  </si>
  <si>
    <t>Sklypo, unikalus Nr. 5201-0009-0094, riba</t>
  </si>
  <si>
    <t>Sklypo, unikalus Nr. 5201-0009-0133, riba</t>
  </si>
  <si>
    <t>Sklypo, unikalus Nr. 5201-0005-0139, riba</t>
  </si>
  <si>
    <t>Ties sklypu, unikalus Nr. 4400-4089-1498</t>
  </si>
  <si>
    <t>Sklypo, unikalus Nr. 4400-1621-0925, riba</t>
  </si>
  <si>
    <t>Kauno rajono ir Kazlų Rūdos savivaldybės riba (ties sklypu, unikalus Nr. 5293-0001-0021)</t>
  </si>
  <si>
    <t>Kauno rajono ir Kazlų Rūdos savivaldybės riba (ties sklypu, unikalus Nr. 4400-3035-7218)</t>
  </si>
  <si>
    <t>Sklypo, unikalus Nr. 4400-2151-6727, riba</t>
  </si>
  <si>
    <t>Sankryža su Moliakalnio g.</t>
  </si>
  <si>
    <t>Sklypo, unikalus Nr. 5247-0011-0223, riba</t>
  </si>
  <si>
    <t>Sklypo, unikalus Nr. 5247-0018-0031, riba</t>
  </si>
  <si>
    <t>Sklypo, unikalus Nr. 5247-0011-0009, riba</t>
  </si>
  <si>
    <t>Sklypo, unikalus Nr. 5247-0018-0076, riba</t>
  </si>
  <si>
    <t>Sklypo, unikalus Nr. 5247-0012-0354, riba</t>
  </si>
  <si>
    <t>Sklypo, unikalus Nr.  4400-0664-5598,  riba</t>
  </si>
  <si>
    <t>Sklypo, unikalus Nr. 5247-0018-0131, riba</t>
  </si>
  <si>
    <t>Sklypo, unikalus Nr.5247-0012-0287, riba</t>
  </si>
  <si>
    <t>Sklypo, unikalus Nr. 5247-0007-0110, riba</t>
  </si>
  <si>
    <t>Sklypo, unikalus Nr. 4400-0415-6805, riba</t>
  </si>
  <si>
    <t>Sklypo, unikalus Nr. 5247-0009-0043 riba</t>
  </si>
  <si>
    <t>Sklypo, unikalus Nr. 5247-0007-0131, riba</t>
  </si>
  <si>
    <t>Sklypo, unikalus Nr. 4400-2607-9836, riba</t>
  </si>
  <si>
    <t>Sklypo, unikalus Nr. 5247-0019-0100, riba</t>
  </si>
  <si>
    <t>Sklypo, unikalus Nr. 5247-0007-0095, riba</t>
  </si>
  <si>
    <t>Sklypo, unikalus Nr. 5247-0012-0211, riba</t>
  </si>
  <si>
    <t>Sklypo, unikalus Nr. 4400-1081-4514, riba</t>
  </si>
  <si>
    <t>Sklypo, unikalus Nr. 5247-0008-0438, riba</t>
  </si>
  <si>
    <t>Sklypo, unikalus Nr. 5247-0007-0004, riba</t>
  </si>
  <si>
    <t>Sklypo, unikalus Nr. 5247-0011-0205, riba</t>
  </si>
  <si>
    <t>Ties sklypo, unikalus Nr.5203-0003-0334,  riba</t>
  </si>
  <si>
    <t>Sklypo, unikalus Nr. 4400-0546-2904, riba</t>
  </si>
  <si>
    <t>Sklypo, unikalus Nr. 4400-1654-1685, riba</t>
  </si>
  <si>
    <t>Sklypo, unikalus Nr. 4400-0681-3546, riba</t>
  </si>
  <si>
    <t>Sklypo, unikalus Nr. 5203-0006-0064, riba</t>
  </si>
  <si>
    <t>Sklypo, unikalus Nr. 5203-0007-0018, riba</t>
  </si>
  <si>
    <t>Sklypo, unikalus Nr. 4400-0146-6391, riba</t>
  </si>
  <si>
    <t>Sklypo, unikalus Nr. 4400-0758-8985, riba</t>
  </si>
  <si>
    <t>Sklypo, unikalus Nr. 5203-0006-0122, riba</t>
  </si>
  <si>
    <t>Sklypo, unikalus Nr. 4400-0992-5800, riba</t>
  </si>
  <si>
    <t>Sklypo, unikalus Nr. 5203-0003-0268, riba</t>
  </si>
  <si>
    <t>Sklypo, unikalus Nr. 4400-0940-8875, riba</t>
  </si>
  <si>
    <t>Sklypo, unikalus Nr. 4400-1565-6469, riba</t>
  </si>
  <si>
    <t>Ties sklypu, unikalus Nr.  5207-0004-0058</t>
  </si>
  <si>
    <t>al-43g(p)</t>
  </si>
  <si>
    <t>bt-59(p)</t>
  </si>
  <si>
    <t>c-26(p)</t>
  </si>
  <si>
    <t>c-27(p)</t>
  </si>
  <si>
    <t>Sklypo, unikalus Nr. 4400-0415-9208, riba</t>
  </si>
  <si>
    <t>Sklypo, unikalus Nr. 5210-0001-0086, riba</t>
  </si>
  <si>
    <t>Sklypo, unikalus Nr. 5210-0001-0117, riba</t>
  </si>
  <si>
    <t>Sklypo, unikalus Nr. 4400-0959-9635, riba</t>
  </si>
  <si>
    <t>Sklypo, unikalus Nr. 4400-0333-0414, riba</t>
  </si>
  <si>
    <t>Sklypo, unikalus Nr. 4400-1621-3328, riba</t>
  </si>
  <si>
    <t>Sklypo, unikalus Nr. 4400-2291-7822, riba</t>
  </si>
  <si>
    <t>Sklypo, unikalus Nr. 4400-1767-9031, riba</t>
  </si>
  <si>
    <t>Sklypo, unikalus Nr. 4400-1463-2149, riba</t>
  </si>
  <si>
    <t>Sklypo, unikalus Nr. 4400-1038-5776, riba</t>
  </si>
  <si>
    <t>Sklypo, unikalus Nr. 5217-0007-0010, riba</t>
  </si>
  <si>
    <t>Sklypo, unikalus Nr. 4400-3851-5194,  riba</t>
  </si>
  <si>
    <t>Sklypo, unikalus Nr. 4400-2665-6868, riba</t>
  </si>
  <si>
    <t>Sklypo, unikalus Nr. 4400-4112-8767, riba</t>
  </si>
  <si>
    <t>Sklypo, unikalus Nr. 4400-0961-0451, riba</t>
  </si>
  <si>
    <t>Sklypo, unikalus Nr. 4400-2685-1707, riba.</t>
  </si>
  <si>
    <t>Sklypo, unikalus Nr. 4400-0839-7811,  riba</t>
  </si>
  <si>
    <t>Sklypo, unikalus Nr. 4400-1989-6467, riba</t>
  </si>
  <si>
    <t>Sklypo, unikalus Nr. 5217-0014-0538, riba</t>
  </si>
  <si>
    <t>Domeikavos ir Užliedžių seniūnijų riba (Sklypas, unikalus Nr. 5203-0010-0011)</t>
  </si>
  <si>
    <t>Sklypo, unikalus Nr. 4400-4172-2489, riba</t>
  </si>
  <si>
    <t>Ties sklypo, unikalus Nr. 4400-3071-3878, riba</t>
  </si>
  <si>
    <t>Ties sklypo, unikalus Nr. 4400-4166-2302, riba</t>
  </si>
  <si>
    <t>Sklypo, unikalus Nr. 4400-1610-7336, riba</t>
  </si>
  <si>
    <t>Sklypo, unikalus Nr. 4400-1002-1760, riba</t>
  </si>
  <si>
    <t>Sklypo, unikalus Nr. 4400-0915-3795, riba</t>
  </si>
  <si>
    <t>Sklypo, unikalus Nr. 5217-0012-0274, riba</t>
  </si>
  <si>
    <t>Sklypo, unikalus Nr. 4400-1941-4110, riba</t>
  </si>
  <si>
    <t>Sklypo, unikalus Nr. 4400-2145-5763, riba</t>
  </si>
  <si>
    <t>Ties sklypo, unikalus Nr. 4400-0888-1809, riba</t>
  </si>
  <si>
    <t>Sklypo, unikalus Nr. 4400-2685-5572, riba</t>
  </si>
  <si>
    <t>Sklypo, unikalus Nr. 4400-2023-3336, riba</t>
  </si>
  <si>
    <t>Sklypo, unikalus Nr. 4400-3959-4708, riba</t>
  </si>
  <si>
    <t>Sklypo, unikalus Nr. 4400-1120-7980, riba</t>
  </si>
  <si>
    <t>Sklypo, unikalus Nr. 4400-0725-4844, riba</t>
  </si>
  <si>
    <t>Sklypo, unikalus Nr. 4400-4814-2416, riba</t>
  </si>
  <si>
    <t>Sklypo, unikalus Nr. 4400-5023-9866, riba</t>
  </si>
  <si>
    <t>Sklypo, unikalus Nr. 5260-0008-0032, riba</t>
  </si>
  <si>
    <t>Sklypo, unikalus Nr. 4400-1166-3919, riba</t>
  </si>
  <si>
    <t>Sklypo, unikalus Nr. 4400-1826-5548, riba</t>
  </si>
  <si>
    <t>Sklypo, unikalus Nr. 4400-1127-2936, riba</t>
  </si>
  <si>
    <t>Sklypo, unikalus Nr. 5260-0008-0320, riba</t>
  </si>
  <si>
    <t>Sklypo, unikalus Nr. 5260-0009-0161, riba</t>
  </si>
  <si>
    <t>Sklypo, unikalus Nr. 4400-1863-1495, riba</t>
  </si>
  <si>
    <t>Sklypo, unikalus Nr. 4400-2606-9450, riba</t>
  </si>
  <si>
    <t>Ties sklypo unikalus Nr. 4400-0840-1745 riba</t>
  </si>
  <si>
    <t>Sklypo, unikalus Nr. 5227-0002-0077, riba</t>
  </si>
  <si>
    <t>Ties sklypo, unikalus Nr. 5260-0003-0115, riba</t>
  </si>
  <si>
    <t>Sklypo, unikalus Nr. 4400-1085-9668, riba</t>
  </si>
  <si>
    <t>Sklypo, unikalus Nr. 5260-0008-0399, riba</t>
  </si>
  <si>
    <t>Sklypo, unikalus Nr. 5260-0008-0130, riba</t>
  </si>
  <si>
    <t>Sklypo, unikalus Nr. 4400-4274-3284, riba</t>
  </si>
  <si>
    <t>Ties sklypo, unikalus Nr. 5260-0009-0013, riba</t>
  </si>
  <si>
    <t>Sklypo, unikalus Nr. 4400-1089-0998, riba</t>
  </si>
  <si>
    <t>Sklypo, unikalus Nr. 4400-1399-5043, riba</t>
  </si>
  <si>
    <t>kc-21g(p)</t>
  </si>
  <si>
    <t>Sklypo, unikalus Nr. 4400-2674-1915, riba</t>
  </si>
  <si>
    <t>Sklypo, unikalus Nr. 4400-2055-8692, riba</t>
  </si>
  <si>
    <t>Sklypo, unikalus Nr.4400-0318-4952, riba</t>
  </si>
  <si>
    <t>Ties sklypo, unikalus Nr. 5233-0013-0127, riba</t>
  </si>
  <si>
    <t>Sklypo, unikalus Nr. 4400-2931-0185, riba</t>
  </si>
  <si>
    <t>Sklypo, unikalus Nr. 4400-4083-7940, riba</t>
  </si>
  <si>
    <t>Ties sklypo, unikalus Nr. 5233-0011-0354, riba</t>
  </si>
  <si>
    <t>Sklypo, unikalus Nr. 4400-1837-7112, riba</t>
  </si>
  <si>
    <t>Sklypo, unikalus Nr. 5233-0009-0035, riba</t>
  </si>
  <si>
    <t>Ties sklypo, unikalus Nr. 5233-0011-0351, riba</t>
  </si>
  <si>
    <t>Sklypo, unikalus Nr. 4400-1488-0838, riba</t>
  </si>
  <si>
    <t>Sklypo, unikalus Nr. 4400-1284-1193, riba</t>
  </si>
  <si>
    <t>Sklypo, unikalus Nr 5233-0009-0428, riba</t>
  </si>
  <si>
    <t>Sklypo, unikalus Nr. 5237-0002-0021, riba</t>
  </si>
  <si>
    <t>Sklypo, unikalus Nr. 4400-3809-9400, riba</t>
  </si>
  <si>
    <t>Ties sklypu, unikalus Nr. 4400-0254-8361</t>
  </si>
  <si>
    <t>Ties sklypu, unikalus Nr. 4400-4020-2537</t>
  </si>
  <si>
    <t>Ties sklypu, unikalus Nr. 4400-2076-5408</t>
  </si>
  <si>
    <t>Ties sklypu, unikalus Nr. 4400-4003-1070</t>
  </si>
  <si>
    <t>Ties sklypu, unikalus Nr. 4400-2322-2860</t>
  </si>
  <si>
    <t>Sklypo, unikalus Nr. 4400-1803-8256, riba</t>
  </si>
  <si>
    <t>Sklypo, unikalus Nr. 4400-1826-1626, riba</t>
  </si>
  <si>
    <t>Sklypo, unikalus Nr. 5233-0016-0206, riba</t>
  </si>
  <si>
    <t>Sklypo, unikalus Nr. 4400-2568-2238, riba</t>
  </si>
  <si>
    <t>Sklypo, unikalus Nr. 4400-1225-6870, riba</t>
  </si>
  <si>
    <t>Sklypo, unikalus Nr. 4400-4802-4666, riba</t>
  </si>
  <si>
    <t>Sklypo, unikalus Nr. 4400-5039-0753, riba</t>
  </si>
  <si>
    <t>Sklypo, unikalus Nr. 4400-1511-6240, riba</t>
  </si>
  <si>
    <t>Sklypo, unikalus Nr. 5270-0016-0040, riba</t>
  </si>
  <si>
    <t>Sklypo, unikalus Nr. 5270-0010-0331, riba</t>
  </si>
  <si>
    <t>Sklypo, unikalus Nr. 4400-0699-1411, riba</t>
  </si>
  <si>
    <t>Sklypo, unikalus Nr. 4400-1129-6529, riba</t>
  </si>
  <si>
    <t>Sklypo, unikalus Nr. 5270-0008-0138, riba</t>
  </si>
  <si>
    <t>Sklypo, unikalus Nr. 4400-0247-7469, riba</t>
  </si>
  <si>
    <t>Ties sklypo, unikalus Nr. 4400-2577-2850, riba</t>
  </si>
  <si>
    <t>Sklypo, unikalus Nr. 5270-0010-0344, riba</t>
  </si>
  <si>
    <t>Sklypo, unikalus Nr. 5270-0006-0029, riba</t>
  </si>
  <si>
    <r>
      <t>Sankryža su</t>
    </r>
    <r>
      <rPr>
        <sz val="12"/>
        <color theme="1"/>
        <rFont val="Times New Roman"/>
        <family val="1"/>
        <charset val="186"/>
      </rPr>
      <t xml:space="preserve"> Kamšos g.</t>
    </r>
  </si>
  <si>
    <t>rg-132g(p)</t>
  </si>
  <si>
    <t>rg-155g(p)</t>
  </si>
  <si>
    <t xml:space="preserve">Sankryža su Kamšos g. </t>
  </si>
  <si>
    <t>Sklypo, unikalus Nr. 5250-0010-0225, riba</t>
  </si>
  <si>
    <t>rg-18g(p)</t>
  </si>
  <si>
    <t>Ties sklypo, unikalus Nr. 4400-0534-8498, riba</t>
  </si>
  <si>
    <t>Sankrža su Atgimimo g.</t>
  </si>
  <si>
    <t>Sklypo, unikalus Nr. 4400-2232-7779, riba</t>
  </si>
  <si>
    <t>Sklypo, unikalus Nr. 5250-0012-0058, riba</t>
  </si>
  <si>
    <t>Sklypo, unikalus Nr. 4400-2242-3830, riba</t>
  </si>
  <si>
    <t>Sklypo, unikalus Nr. 4400-2250-9306, riba</t>
  </si>
  <si>
    <t>Ties sklypu, unikalus Nr. 4400-2338-7419</t>
  </si>
  <si>
    <t>Sklypo, unikalus Nr. 4400-0841-3690, riba</t>
  </si>
  <si>
    <t>Sklypo, unikalus Nr. 4400-2447-8286,  riba</t>
  </si>
  <si>
    <t>Sklypo, unikalus Nr. 4400-0956-9692, riba</t>
  </si>
  <si>
    <t>Sklypo, unikalus Nr. 5250-0009-0028, riba</t>
  </si>
  <si>
    <t>Sklypo, unikalus Nr. 5250-0012-0057, riba</t>
  </si>
  <si>
    <t>Sklypo, unikalus Nr. 4400-3103-8520, riba</t>
  </si>
  <si>
    <t>Sklypo, unikalus Nr. 5250-0010-0245, riba</t>
  </si>
  <si>
    <t>Sklypo, unikalus Nr. 4400-4470-2370, riba</t>
  </si>
  <si>
    <t>Sklypo, unikalus Nr. 4400-2630-3000, riba</t>
  </si>
  <si>
    <t>Sklypo, unikalus Nr. 4400-1548-680,1 riba</t>
  </si>
  <si>
    <t>Sklypo, unikalus Nr. 4400-1103-9219, riba</t>
  </si>
  <si>
    <t>rk-2-2g(p)</t>
  </si>
  <si>
    <t>Ties sklypo, unikalus Nr. 4400-1469-7002, riba</t>
  </si>
  <si>
    <t>Ties sklypo, unikalus Nr. 4400-2380-1396, riba</t>
  </si>
  <si>
    <t>Sklypo, unikalus Nr. 4400-0168-7218, riba</t>
  </si>
  <si>
    <t>Sklypo, unikalus Nr. 5273-0018-0165, riba</t>
  </si>
  <si>
    <t>Sklypo, unikalus Nr. 4400-1207-7980, riba</t>
  </si>
  <si>
    <t>Ties sklypu, unikalus Nr. 5280-0012-0092</t>
  </si>
  <si>
    <t>Sklypo, unikalus Nr. 4400-1229-6356, riba</t>
  </si>
  <si>
    <t>Ties sklypu, unikalus Nr. 4400-0425-5103</t>
  </si>
  <si>
    <t>Sklypo, unikalus Nr.,5280-0008-0072, riba</t>
  </si>
  <si>
    <t>Sklypo, unikalus Nr. 5267-0007-0014, riba</t>
  </si>
  <si>
    <t>Sklypo, unikalus Nr. 4400-1665-8658, riba</t>
  </si>
  <si>
    <t>Sklypo, unikalus Nr. 4400-1821-4136, riba</t>
  </si>
  <si>
    <t>Sklypo, unikalus Nr. 5267-0006-0057, riba</t>
  </si>
  <si>
    <t>Sklypo, unikalus Nr. 4400-2318-4269, riba</t>
  </si>
  <si>
    <t>Sklypo, unikalus Nr. 4400-1469-7996, riba</t>
  </si>
  <si>
    <t>Sklypo, unikalus Nr. 5283-0006-0129, riba</t>
  </si>
  <si>
    <t>Sklypo, unikalus Nr. 4400-3923-8876, riba</t>
  </si>
  <si>
    <t>Sklypo, unikalus Nr. 4400-2696-2172, riba</t>
  </si>
  <si>
    <t>Sklypo, unikalus Nr. 4400-1454-7714, riba</t>
  </si>
  <si>
    <t>Sklypo, unikalus Nr. 4400-0841-2782, riba</t>
  </si>
  <si>
    <t>Sklypo, unikalus Nr. 4400-2144-3672, riba</t>
  </si>
  <si>
    <t>Sklypo, unikalus Nr. 4400-1454-9109, riba</t>
  </si>
  <si>
    <t>Sklypo, unikalus Nr. 4400-0131-5826, riba</t>
  </si>
  <si>
    <t>Sklypo, unikalus Nr. 4400-1091-5023, riba</t>
  </si>
  <si>
    <t>Sklypo, unikalus Nr. 4400-3896-1814, riba</t>
  </si>
  <si>
    <t>Sklypo, unikalus Nr. 4400-1658-9081, riba</t>
  </si>
  <si>
    <t>Sklypo, unikalus Nr. 4400-0793-0074, riba</t>
  </si>
  <si>
    <t>Sklypo, unikalus Nr. 4400-1254-1909, riba</t>
  </si>
  <si>
    <t>Sklypo, unikalus Nr. 4400-2298-1613, riba</t>
  </si>
  <si>
    <t>Sklypo, unikalus Nr.5283-0007-0588, riba</t>
  </si>
  <si>
    <t>Sklypo, unikalus Nr.5283-0004-0027, riba</t>
  </si>
  <si>
    <t>Sklypo, unikalus Nr.4400-0751-0467, riba</t>
  </si>
  <si>
    <t>Sklypo, unikalus Nr.4400-4060-7570, riba</t>
  </si>
  <si>
    <t>Sklypo, unikalus Nr. 4400-2188-9723, riba</t>
  </si>
  <si>
    <t>Ties sklypo, unikalus Nr.4400-3926-3313, riba</t>
  </si>
  <si>
    <t>Ties sklypu, unikalus Nr.4400-0596-9228</t>
  </si>
  <si>
    <t>Sklypo, unikalus Nr. 5253-0005-0053, riba</t>
  </si>
  <si>
    <t>Sklypo, unikalus Nr. 4400-0477-7266, riba</t>
  </si>
  <si>
    <t>Sklypo, unikalus Nr. 4400-2798-6849, riba</t>
  </si>
  <si>
    <t>Sklypo, unikalus Nr. 4400-1251-4122, riba</t>
  </si>
  <si>
    <t>Sklypo, unikalus Nr. 5293-0006-0120, riba</t>
  </si>
  <si>
    <t>Sklypo, unikalus Nr. 5293-0001-0024, riba</t>
  </si>
  <si>
    <t>Ties sklypu, unikalus Nr. 4400-3113-1023</t>
  </si>
  <si>
    <t>Sklypo, unikalus Nr.4400-0171-7944, riba</t>
  </si>
  <si>
    <t>vl-28(p)</t>
  </si>
  <si>
    <t>25.2.12</t>
  </si>
  <si>
    <t>z-120</t>
  </si>
  <si>
    <t>Vietinės reikšmės viešasis kelias Vilemai-Ežerėlis</t>
  </si>
  <si>
    <t>Ežerėlio seniūnijos riba</t>
  </si>
  <si>
    <t>Sankryža su Viemų g.</t>
  </si>
  <si>
    <t>7.2.2</t>
  </si>
  <si>
    <t>e-26</t>
  </si>
  <si>
    <t>Gervių g. pabaiga</t>
  </si>
  <si>
    <t>Ežerėlio ir Zapyškio seniūnijos riba</t>
  </si>
  <si>
    <t>Vietinės reikšmės viešasis kelias Kačiūniškė-Maksva</t>
  </si>
  <si>
    <t>Privažiuojamas kelias Zapyškio mstl. (Nr.1)</t>
  </si>
  <si>
    <t>Sasnkryža Klojimo g.</t>
  </si>
  <si>
    <t>Guogų k., Piliuonos k.</t>
  </si>
  <si>
    <t>Sausinės k., Žemaitkiemio k.</t>
  </si>
  <si>
    <t>16.2.15</t>
  </si>
  <si>
    <t>Privažiuojamasis kelias Miškinių k.</t>
  </si>
  <si>
    <t>Kelelio g.</t>
  </si>
  <si>
    <t>rd-131</t>
  </si>
  <si>
    <t>rd-132g</t>
  </si>
  <si>
    <t>Kaimelės g.</t>
  </si>
  <si>
    <t>Sankryža su vietinės reikšmės keliu rd-12</t>
  </si>
  <si>
    <t>rd-133g</t>
  </si>
  <si>
    <t>16.1.111</t>
  </si>
  <si>
    <t>Sankryža su Atgimimo g.</t>
  </si>
  <si>
    <t>Sklypo, kurio unikalus Nr. 4400-2978-0563, riba</t>
  </si>
  <si>
    <t>rd-134g</t>
  </si>
  <si>
    <t>Šauklių g.</t>
  </si>
  <si>
    <t>25.2.13</t>
  </si>
  <si>
    <t>z-121</t>
  </si>
  <si>
    <t>Privažiuojamasis kelias Nr.2 Zapyškio mstl.</t>
  </si>
  <si>
    <t>Sankryža su Muziejaus g.</t>
  </si>
  <si>
    <t>11.2.5</t>
  </si>
  <si>
    <t>kr-146</t>
  </si>
  <si>
    <t xml:space="preserve">Skersgatvis Ramučių k. </t>
  </si>
  <si>
    <t>rk-44g(p)</t>
  </si>
  <si>
    <t>Sklypo, kurio unikalus Nr. 4400-0685-7147, riba</t>
  </si>
  <si>
    <t xml:space="preserve">Sklypo, unikalus Nr. 4400-2477-3731, riba </t>
  </si>
  <si>
    <t>KAUNO RAJONO SAVIVALDYBĖS KITŲ SUSISIEKIMO KOMUNIKACIJŲ OBJEKTŲ SĄRAŠAS</t>
  </si>
  <si>
    <t>Sklypo, kurio unikalus Nr.  4400-2898-7551, riba</t>
  </si>
  <si>
    <t>78 m</t>
  </si>
  <si>
    <t>8 m</t>
  </si>
  <si>
    <t>1189 m</t>
  </si>
  <si>
    <t>PATVIRTINTA
Kauno rajono savivaldybės tarybos
2021 m. gruodžio 21 d.  sprendimu Nr. TS-454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</si>
</sst>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justify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39"/>
  <sheetViews>
    <sheetView showGridLines="0" zoomScaleNormal="100" workbookViewId="0">
      <selection activeCell="G2" sqref="G2"/>
    </sheetView>
  </sheetViews>
  <sheetFormatPr defaultColWidth="9.140625" defaultRowHeight="15.75" x14ac:dyDescent="0.25"/>
  <cols>
    <col min="1" max="1" width="10.85546875" style="13" customWidth="1"/>
    <col min="2" max="2" width="12.140625" style="69" customWidth="1"/>
    <col min="3" max="3" width="23.42578125" style="15" customWidth="1"/>
    <col min="4" max="4" width="20.85546875" style="15" customWidth="1"/>
    <col min="5" max="5" width="11.140625" style="16" customWidth="1"/>
    <col min="6" max="6" width="44.42578125" style="16" customWidth="1"/>
    <col min="7" max="7" width="46.140625" style="16" customWidth="1"/>
    <col min="8" max="9" width="9.140625" style="14"/>
    <col min="10" max="10" width="14.85546875" style="14" customWidth="1"/>
    <col min="11" max="16384" width="9.140625" style="14"/>
  </cols>
  <sheetData>
    <row r="2" spans="1:7" ht="47.25" x14ac:dyDescent="0.25">
      <c r="G2" s="12" t="s">
        <v>9275</v>
      </c>
    </row>
    <row r="3" spans="1:7" x14ac:dyDescent="0.25">
      <c r="G3" s="12"/>
    </row>
    <row r="4" spans="1:7" ht="18.75" x14ac:dyDescent="0.25">
      <c r="A4" s="91" t="s">
        <v>7544</v>
      </c>
      <c r="B4" s="92"/>
      <c r="C4" s="92"/>
      <c r="D4" s="92"/>
      <c r="E4" s="92"/>
      <c r="F4" s="92"/>
      <c r="G4" s="92"/>
    </row>
    <row r="6" spans="1:7" ht="73.5" customHeight="1" x14ac:dyDescent="0.25">
      <c r="A6" s="17" t="s">
        <v>1</v>
      </c>
      <c r="B6" s="70" t="s">
        <v>2</v>
      </c>
      <c r="C6" s="18" t="s">
        <v>3</v>
      </c>
      <c r="D6" s="18" t="s">
        <v>18</v>
      </c>
      <c r="E6" s="18" t="s">
        <v>804</v>
      </c>
      <c r="F6" s="18" t="s">
        <v>4</v>
      </c>
      <c r="G6" s="18" t="s">
        <v>5</v>
      </c>
    </row>
    <row r="7" spans="1:7" ht="17.25" customHeight="1" x14ac:dyDescent="0.25">
      <c r="A7" s="93" t="s">
        <v>5262</v>
      </c>
      <c r="B7" s="80"/>
      <c r="C7" s="80"/>
      <c r="D7" s="80"/>
      <c r="E7" s="80"/>
      <c r="F7" s="80"/>
      <c r="G7" s="80"/>
    </row>
    <row r="8" spans="1:7" ht="17.25" customHeight="1" x14ac:dyDescent="0.25">
      <c r="A8" s="93" t="s">
        <v>5264</v>
      </c>
      <c r="B8" s="80"/>
      <c r="C8" s="80"/>
      <c r="D8" s="80"/>
      <c r="E8" s="80"/>
      <c r="F8" s="80"/>
      <c r="G8" s="80"/>
    </row>
    <row r="9" spans="1:7" x14ac:dyDescent="0.25">
      <c r="A9" s="19" t="s">
        <v>5265</v>
      </c>
      <c r="B9" s="54" t="s">
        <v>6</v>
      </c>
      <c r="C9" s="21" t="s">
        <v>19</v>
      </c>
      <c r="D9" s="21" t="s">
        <v>20</v>
      </c>
      <c r="E9" s="22">
        <v>529</v>
      </c>
      <c r="F9" s="22" t="s">
        <v>32</v>
      </c>
      <c r="G9" s="22" t="s">
        <v>7650</v>
      </c>
    </row>
    <row r="10" spans="1:7" ht="31.5" x14ac:dyDescent="0.25">
      <c r="A10" s="19" t="s">
        <v>5263</v>
      </c>
      <c r="B10" s="54" t="s">
        <v>7</v>
      </c>
      <c r="C10" s="21" t="s">
        <v>21</v>
      </c>
      <c r="D10" s="21" t="s">
        <v>20</v>
      </c>
      <c r="E10" s="22">
        <v>648</v>
      </c>
      <c r="F10" s="22" t="s">
        <v>34</v>
      </c>
      <c r="G10" s="22" t="s">
        <v>35</v>
      </c>
    </row>
    <row r="11" spans="1:7" x14ac:dyDescent="0.25">
      <c r="A11" s="19" t="s">
        <v>5266</v>
      </c>
      <c r="B11" s="54" t="s">
        <v>8</v>
      </c>
      <c r="C11" s="21" t="s">
        <v>22</v>
      </c>
      <c r="D11" s="21" t="s">
        <v>20</v>
      </c>
      <c r="E11" s="22">
        <v>920</v>
      </c>
      <c r="F11" s="22" t="s">
        <v>36</v>
      </c>
      <c r="G11" s="22" t="s">
        <v>33</v>
      </c>
    </row>
    <row r="12" spans="1:7" x14ac:dyDescent="0.25">
      <c r="A12" s="19" t="s">
        <v>5267</v>
      </c>
      <c r="B12" s="54" t="s">
        <v>9</v>
      </c>
      <c r="C12" s="21" t="s">
        <v>23</v>
      </c>
      <c r="D12" s="21" t="s">
        <v>20</v>
      </c>
      <c r="E12" s="22">
        <v>201.5</v>
      </c>
      <c r="F12" s="22" t="s">
        <v>37</v>
      </c>
      <c r="G12" s="22" t="s">
        <v>38</v>
      </c>
    </row>
    <row r="13" spans="1:7" x14ac:dyDescent="0.25">
      <c r="A13" s="19" t="s">
        <v>5268</v>
      </c>
      <c r="B13" s="54" t="s">
        <v>10</v>
      </c>
      <c r="C13" s="21" t="s">
        <v>24</v>
      </c>
      <c r="D13" s="21" t="s">
        <v>20</v>
      </c>
      <c r="E13" s="22">
        <v>889</v>
      </c>
      <c r="F13" s="22" t="s">
        <v>7358</v>
      </c>
      <c r="G13" s="22" t="s">
        <v>40</v>
      </c>
    </row>
    <row r="14" spans="1:7" x14ac:dyDescent="0.25">
      <c r="A14" s="19" t="s">
        <v>5269</v>
      </c>
      <c r="B14" s="54" t="s">
        <v>11</v>
      </c>
      <c r="C14" s="21" t="s">
        <v>25</v>
      </c>
      <c r="D14" s="21" t="s">
        <v>20</v>
      </c>
      <c r="E14" s="22">
        <v>338.05</v>
      </c>
      <c r="F14" s="22" t="s">
        <v>43</v>
      </c>
      <c r="G14" s="22" t="s">
        <v>45</v>
      </c>
    </row>
    <row r="15" spans="1:7" x14ac:dyDescent="0.25">
      <c r="A15" s="19" t="s">
        <v>5270</v>
      </c>
      <c r="B15" s="54" t="s">
        <v>12</v>
      </c>
      <c r="C15" s="21" t="s">
        <v>26</v>
      </c>
      <c r="D15" s="21" t="s">
        <v>20</v>
      </c>
      <c r="E15" s="22">
        <v>272</v>
      </c>
      <c r="F15" s="22" t="s">
        <v>3609</v>
      </c>
      <c r="G15" s="22" t="s">
        <v>45</v>
      </c>
    </row>
    <row r="16" spans="1:7" x14ac:dyDescent="0.25">
      <c r="A16" s="19" t="s">
        <v>5271</v>
      </c>
      <c r="B16" s="54" t="s">
        <v>13</v>
      </c>
      <c r="C16" s="21" t="s">
        <v>27</v>
      </c>
      <c r="D16" s="21" t="s">
        <v>20</v>
      </c>
      <c r="E16" s="22">
        <v>378</v>
      </c>
      <c r="F16" s="22" t="s">
        <v>43</v>
      </c>
      <c r="G16" s="22" t="s">
        <v>44</v>
      </c>
    </row>
    <row r="17" spans="1:7" x14ac:dyDescent="0.25">
      <c r="A17" s="19" t="s">
        <v>5272</v>
      </c>
      <c r="B17" s="54" t="s">
        <v>14</v>
      </c>
      <c r="C17" s="21" t="s">
        <v>28</v>
      </c>
      <c r="D17" s="21" t="s">
        <v>20</v>
      </c>
      <c r="E17" s="22">
        <v>311</v>
      </c>
      <c r="F17" s="22" t="s">
        <v>3609</v>
      </c>
      <c r="G17" s="22" t="s">
        <v>9271</v>
      </c>
    </row>
    <row r="18" spans="1:7" x14ac:dyDescent="0.25">
      <c r="A18" s="19" t="s">
        <v>5273</v>
      </c>
      <c r="B18" s="54" t="s">
        <v>15</v>
      </c>
      <c r="C18" s="21" t="s">
        <v>29</v>
      </c>
      <c r="D18" s="21" t="s">
        <v>20</v>
      </c>
      <c r="E18" s="22">
        <v>637</v>
      </c>
      <c r="F18" s="22" t="s">
        <v>41</v>
      </c>
      <c r="G18" s="22" t="s">
        <v>42</v>
      </c>
    </row>
    <row r="19" spans="1:7" x14ac:dyDescent="0.25">
      <c r="A19" s="19" t="s">
        <v>5274</v>
      </c>
      <c r="B19" s="54" t="s">
        <v>16</v>
      </c>
      <c r="C19" s="21" t="s">
        <v>30</v>
      </c>
      <c r="D19" s="21" t="s">
        <v>20</v>
      </c>
      <c r="E19" s="22">
        <v>755</v>
      </c>
      <c r="F19" s="22" t="s">
        <v>3609</v>
      </c>
      <c r="G19" s="22" t="s">
        <v>46</v>
      </c>
    </row>
    <row r="20" spans="1:7" x14ac:dyDescent="0.25">
      <c r="A20" s="19" t="s">
        <v>5275</v>
      </c>
      <c r="B20" s="54" t="s">
        <v>17</v>
      </c>
      <c r="C20" s="21" t="s">
        <v>39</v>
      </c>
      <c r="D20" s="21" t="s">
        <v>20</v>
      </c>
      <c r="E20" s="22">
        <v>189</v>
      </c>
      <c r="F20" s="22" t="s">
        <v>3609</v>
      </c>
      <c r="G20" s="22" t="s">
        <v>47</v>
      </c>
    </row>
    <row r="21" spans="1:7" x14ac:dyDescent="0.25">
      <c r="A21" s="94" t="s">
        <v>815</v>
      </c>
      <c r="B21" s="82"/>
      <c r="C21" s="82"/>
      <c r="D21" s="82"/>
      <c r="E21" s="23">
        <f>SUM(E9:E20)/1000</f>
        <v>6.0675499999999998</v>
      </c>
      <c r="F21" s="95" t="s">
        <v>809</v>
      </c>
      <c r="G21" s="95"/>
    </row>
    <row r="22" spans="1:7" x14ac:dyDescent="0.25">
      <c r="A22" s="94" t="s">
        <v>1586</v>
      </c>
      <c r="B22" s="82"/>
      <c r="C22" s="82"/>
      <c r="D22" s="82"/>
      <c r="E22" s="23">
        <v>0</v>
      </c>
      <c r="F22" s="95" t="s">
        <v>809</v>
      </c>
      <c r="G22" s="95"/>
    </row>
    <row r="23" spans="1:7" x14ac:dyDescent="0.25">
      <c r="A23" s="94" t="s">
        <v>811</v>
      </c>
      <c r="B23" s="82"/>
      <c r="C23" s="82"/>
      <c r="D23" s="82"/>
      <c r="E23" s="23">
        <f>E21+E22</f>
        <v>6.0675499999999998</v>
      </c>
      <c r="F23" s="95" t="s">
        <v>809</v>
      </c>
      <c r="G23" s="95"/>
    </row>
    <row r="24" spans="1:7" x14ac:dyDescent="0.25">
      <c r="A24" s="93" t="s">
        <v>5276</v>
      </c>
      <c r="B24" s="106"/>
      <c r="C24" s="106"/>
      <c r="D24" s="106"/>
      <c r="E24" s="106"/>
      <c r="F24" s="106"/>
      <c r="G24" s="106"/>
    </row>
    <row r="25" spans="1:7" x14ac:dyDescent="0.25">
      <c r="A25" s="93" t="s">
        <v>5278</v>
      </c>
      <c r="B25" s="106"/>
      <c r="C25" s="106"/>
      <c r="D25" s="106"/>
      <c r="E25" s="106"/>
      <c r="F25" s="106"/>
      <c r="G25" s="106"/>
    </row>
    <row r="26" spans="1:7" x14ac:dyDescent="0.25">
      <c r="A26" s="19" t="s">
        <v>5277</v>
      </c>
      <c r="B26" s="31" t="s">
        <v>425</v>
      </c>
      <c r="C26" s="25" t="s">
        <v>426</v>
      </c>
      <c r="D26" s="25" t="s">
        <v>427</v>
      </c>
      <c r="E26" s="26">
        <v>2762</v>
      </c>
      <c r="F26" s="26" t="s">
        <v>428</v>
      </c>
      <c r="G26" s="26" t="s">
        <v>4930</v>
      </c>
    </row>
    <row r="27" spans="1:7" ht="63" x14ac:dyDescent="0.25">
      <c r="A27" s="19" t="s">
        <v>5279</v>
      </c>
      <c r="B27" s="31" t="s">
        <v>434</v>
      </c>
      <c r="C27" s="25" t="s">
        <v>4736</v>
      </c>
      <c r="D27" s="25" t="s">
        <v>4924</v>
      </c>
      <c r="E27" s="26">
        <v>7983</v>
      </c>
      <c r="F27" s="22" t="s">
        <v>435</v>
      </c>
      <c r="G27" s="26" t="s">
        <v>436</v>
      </c>
    </row>
    <row r="28" spans="1:7" ht="42.75" customHeight="1" x14ac:dyDescent="0.25">
      <c r="A28" s="19" t="s">
        <v>5280</v>
      </c>
      <c r="B28" s="31" t="s">
        <v>437</v>
      </c>
      <c r="C28" s="21" t="s">
        <v>447</v>
      </c>
      <c r="D28" s="21" t="s">
        <v>438</v>
      </c>
      <c r="E28" s="22">
        <v>7680</v>
      </c>
      <c r="F28" s="22" t="s">
        <v>439</v>
      </c>
      <c r="G28" s="22" t="s">
        <v>440</v>
      </c>
    </row>
    <row r="29" spans="1:7" ht="31.5" x14ac:dyDescent="0.25">
      <c r="A29" s="57" t="s">
        <v>5281</v>
      </c>
      <c r="B29" s="54" t="s">
        <v>441</v>
      </c>
      <c r="C29" s="21" t="s">
        <v>442</v>
      </c>
      <c r="D29" s="25" t="s">
        <v>443</v>
      </c>
      <c r="E29" s="22">
        <v>3745</v>
      </c>
      <c r="F29" s="22" t="s">
        <v>444</v>
      </c>
      <c r="G29" s="22" t="s">
        <v>7862</v>
      </c>
    </row>
    <row r="30" spans="1:7" x14ac:dyDescent="0.25">
      <c r="A30" s="57" t="s">
        <v>5282</v>
      </c>
      <c r="B30" s="54" t="s">
        <v>445</v>
      </c>
      <c r="C30" s="21" t="s">
        <v>446</v>
      </c>
      <c r="D30" s="25" t="s">
        <v>427</v>
      </c>
      <c r="E30" s="22">
        <v>3524</v>
      </c>
      <c r="F30" s="22" t="s">
        <v>436</v>
      </c>
      <c r="G30" s="22" t="s">
        <v>448</v>
      </c>
    </row>
    <row r="31" spans="1:7" x14ac:dyDescent="0.25">
      <c r="A31" s="57" t="s">
        <v>5283</v>
      </c>
      <c r="B31" s="54" t="s">
        <v>449</v>
      </c>
      <c r="C31" s="25" t="s">
        <v>2345</v>
      </c>
      <c r="D31" s="25" t="s">
        <v>450</v>
      </c>
      <c r="E31" s="26">
        <v>1358</v>
      </c>
      <c r="F31" s="26" t="s">
        <v>7854</v>
      </c>
      <c r="G31" s="26" t="s">
        <v>451</v>
      </c>
    </row>
    <row r="32" spans="1:7" ht="31.5" x14ac:dyDescent="0.25">
      <c r="A32" s="57" t="s">
        <v>5284</v>
      </c>
      <c r="B32" s="54" t="s">
        <v>452</v>
      </c>
      <c r="C32" s="25" t="s">
        <v>453</v>
      </c>
      <c r="D32" s="25" t="s">
        <v>454</v>
      </c>
      <c r="E32" s="26">
        <v>2817</v>
      </c>
      <c r="F32" s="26" t="s">
        <v>439</v>
      </c>
      <c r="G32" s="26" t="s">
        <v>4930</v>
      </c>
    </row>
    <row r="33" spans="1:7" x14ac:dyDescent="0.25">
      <c r="A33" s="57" t="s">
        <v>5285</v>
      </c>
      <c r="B33" s="54" t="s">
        <v>455</v>
      </c>
      <c r="C33" s="25" t="s">
        <v>416</v>
      </c>
      <c r="D33" s="25" t="s">
        <v>606</v>
      </c>
      <c r="E33" s="26">
        <v>2395</v>
      </c>
      <c r="F33" s="26" t="s">
        <v>4925</v>
      </c>
      <c r="G33" s="26" t="s">
        <v>448</v>
      </c>
    </row>
    <row r="34" spans="1:7" ht="31.5" x14ac:dyDescent="0.25">
      <c r="A34" s="57" t="s">
        <v>5286</v>
      </c>
      <c r="B34" s="54" t="s">
        <v>457</v>
      </c>
      <c r="C34" s="25" t="s">
        <v>458</v>
      </c>
      <c r="D34" s="25" t="s">
        <v>459</v>
      </c>
      <c r="E34" s="26">
        <v>2456</v>
      </c>
      <c r="F34" s="26" t="s">
        <v>4925</v>
      </c>
      <c r="G34" s="26" t="s">
        <v>4930</v>
      </c>
    </row>
    <row r="35" spans="1:7" x14ac:dyDescent="0.25">
      <c r="A35" s="57" t="s">
        <v>5287</v>
      </c>
      <c r="B35" s="54" t="s">
        <v>460</v>
      </c>
      <c r="C35" s="25" t="s">
        <v>461</v>
      </c>
      <c r="D35" s="25" t="s">
        <v>463</v>
      </c>
      <c r="E35" s="26">
        <v>2120</v>
      </c>
      <c r="F35" s="26" t="s">
        <v>4925</v>
      </c>
      <c r="G35" s="26" t="s">
        <v>7861</v>
      </c>
    </row>
    <row r="36" spans="1:7" ht="31.5" x14ac:dyDescent="0.25">
      <c r="A36" s="57" t="s">
        <v>5288</v>
      </c>
      <c r="B36" s="54" t="s">
        <v>466</v>
      </c>
      <c r="C36" s="25" t="s">
        <v>467</v>
      </c>
      <c r="D36" s="25" t="s">
        <v>7369</v>
      </c>
      <c r="E36" s="26">
        <v>1318</v>
      </c>
      <c r="F36" s="26" t="s">
        <v>468</v>
      </c>
      <c r="G36" s="26" t="s">
        <v>7860</v>
      </c>
    </row>
    <row r="37" spans="1:7" ht="31.5" x14ac:dyDescent="0.25">
      <c r="A37" s="57" t="s">
        <v>5289</v>
      </c>
      <c r="B37" s="54" t="s">
        <v>469</v>
      </c>
      <c r="C37" s="25" t="s">
        <v>470</v>
      </c>
      <c r="D37" s="25" t="s">
        <v>471</v>
      </c>
      <c r="E37" s="26">
        <v>1522</v>
      </c>
      <c r="F37" s="26" t="s">
        <v>468</v>
      </c>
      <c r="G37" s="26" t="s">
        <v>7859</v>
      </c>
    </row>
    <row r="38" spans="1:7" ht="14.45" customHeight="1" x14ac:dyDescent="0.25">
      <c r="A38" s="57" t="s">
        <v>5290</v>
      </c>
      <c r="B38" s="54" t="s">
        <v>472</v>
      </c>
      <c r="C38" s="25" t="s">
        <v>473</v>
      </c>
      <c r="D38" s="25" t="s">
        <v>474</v>
      </c>
      <c r="E38" s="26">
        <v>4682</v>
      </c>
      <c r="F38" s="26" t="s">
        <v>456</v>
      </c>
      <c r="G38" s="26" t="s">
        <v>439</v>
      </c>
    </row>
    <row r="39" spans="1:7" ht="31.5" x14ac:dyDescent="0.25">
      <c r="A39" s="57" t="s">
        <v>5291</v>
      </c>
      <c r="B39" s="54" t="s">
        <v>475</v>
      </c>
      <c r="C39" s="25" t="s">
        <v>476</v>
      </c>
      <c r="D39" s="25" t="s">
        <v>477</v>
      </c>
      <c r="E39" s="26">
        <v>2395</v>
      </c>
      <c r="F39" s="26" t="s">
        <v>435</v>
      </c>
      <c r="G39" s="26" t="s">
        <v>498</v>
      </c>
    </row>
    <row r="40" spans="1:7" ht="31.5" x14ac:dyDescent="0.25">
      <c r="A40" s="57" t="s">
        <v>5292</v>
      </c>
      <c r="B40" s="54" t="s">
        <v>478</v>
      </c>
      <c r="C40" s="25" t="s">
        <v>479</v>
      </c>
      <c r="D40" s="25" t="s">
        <v>480</v>
      </c>
      <c r="E40" s="26">
        <v>2616</v>
      </c>
      <c r="F40" s="26" t="s">
        <v>499</v>
      </c>
      <c r="G40" s="26" t="s">
        <v>481</v>
      </c>
    </row>
    <row r="41" spans="1:7" ht="31.5" x14ac:dyDescent="0.25">
      <c r="A41" s="57" t="s">
        <v>5293</v>
      </c>
      <c r="B41" s="54" t="s">
        <v>482</v>
      </c>
      <c r="C41" s="25" t="s">
        <v>26</v>
      </c>
      <c r="D41" s="25" t="s">
        <v>480</v>
      </c>
      <c r="E41" s="26">
        <v>2410.5</v>
      </c>
      <c r="F41" s="26" t="s">
        <v>513</v>
      </c>
      <c r="G41" s="26" t="s">
        <v>4926</v>
      </c>
    </row>
    <row r="42" spans="1:7" ht="31.5" x14ac:dyDescent="0.25">
      <c r="A42" s="57" t="s">
        <v>5294</v>
      </c>
      <c r="B42" s="54" t="s">
        <v>487</v>
      </c>
      <c r="C42" s="25" t="s">
        <v>488</v>
      </c>
      <c r="D42" s="25" t="s">
        <v>489</v>
      </c>
      <c r="E42" s="26">
        <v>1596</v>
      </c>
      <c r="F42" s="26" t="s">
        <v>490</v>
      </c>
      <c r="G42" s="26" t="s">
        <v>448</v>
      </c>
    </row>
    <row r="43" spans="1:7" x14ac:dyDescent="0.25">
      <c r="A43" s="57" t="s">
        <v>5295</v>
      </c>
      <c r="B43" s="54" t="s">
        <v>491</v>
      </c>
      <c r="C43" s="25" t="s">
        <v>492</v>
      </c>
      <c r="D43" s="25" t="s">
        <v>427</v>
      </c>
      <c r="E43" s="26">
        <v>1812</v>
      </c>
      <c r="F43" s="26" t="s">
        <v>444</v>
      </c>
      <c r="G43" s="26" t="s">
        <v>448</v>
      </c>
    </row>
    <row r="44" spans="1:7" ht="31.5" x14ac:dyDescent="0.25">
      <c r="A44" s="57" t="s">
        <v>5296</v>
      </c>
      <c r="B44" s="54" t="s">
        <v>493</v>
      </c>
      <c r="C44" s="25" t="s">
        <v>494</v>
      </c>
      <c r="D44" s="25" t="s">
        <v>495</v>
      </c>
      <c r="E44" s="26">
        <v>1906</v>
      </c>
      <c r="F44" s="26" t="s">
        <v>496</v>
      </c>
      <c r="G44" s="26" t="s">
        <v>497</v>
      </c>
    </row>
    <row r="45" spans="1:7" ht="31.5" x14ac:dyDescent="0.25">
      <c r="A45" s="57" t="s">
        <v>5297</v>
      </c>
      <c r="B45" s="54" t="s">
        <v>500</v>
      </c>
      <c r="C45" s="25" t="s">
        <v>501</v>
      </c>
      <c r="D45" s="25" t="s">
        <v>495</v>
      </c>
      <c r="E45" s="26">
        <v>566</v>
      </c>
      <c r="F45" s="26" t="s">
        <v>502</v>
      </c>
      <c r="G45" s="26" t="s">
        <v>497</v>
      </c>
    </row>
    <row r="46" spans="1:7" x14ac:dyDescent="0.25">
      <c r="A46" s="57" t="s">
        <v>5298</v>
      </c>
      <c r="B46" s="54" t="s">
        <v>503</v>
      </c>
      <c r="C46" s="25" t="s">
        <v>504</v>
      </c>
      <c r="D46" s="25" t="s">
        <v>495</v>
      </c>
      <c r="E46" s="26">
        <v>388</v>
      </c>
      <c r="F46" s="26" t="s">
        <v>502</v>
      </c>
      <c r="G46" s="26" t="s">
        <v>7858</v>
      </c>
    </row>
    <row r="47" spans="1:7" x14ac:dyDescent="0.25">
      <c r="A47" s="57" t="s">
        <v>5299</v>
      </c>
      <c r="B47" s="54" t="s">
        <v>505</v>
      </c>
      <c r="C47" s="25" t="s">
        <v>511</v>
      </c>
      <c r="D47" s="25" t="s">
        <v>512</v>
      </c>
      <c r="E47" s="26">
        <v>750</v>
      </c>
      <c r="F47" s="26" t="s">
        <v>513</v>
      </c>
      <c r="G47" s="26" t="s">
        <v>514</v>
      </c>
    </row>
    <row r="48" spans="1:7" ht="31.5" x14ac:dyDescent="0.25">
      <c r="A48" s="57" t="s">
        <v>5300</v>
      </c>
      <c r="B48" s="54" t="s">
        <v>506</v>
      </c>
      <c r="C48" s="25" t="s">
        <v>515</v>
      </c>
      <c r="D48" s="25" t="s">
        <v>641</v>
      </c>
      <c r="E48" s="26">
        <v>2065</v>
      </c>
      <c r="F48" s="26" t="s">
        <v>439</v>
      </c>
      <c r="G48" s="26" t="s">
        <v>7857</v>
      </c>
    </row>
    <row r="49" spans="1:8" ht="31.5" x14ac:dyDescent="0.25">
      <c r="A49" s="57" t="s">
        <v>5301</v>
      </c>
      <c r="B49" s="54" t="s">
        <v>507</v>
      </c>
      <c r="C49" s="25" t="s">
        <v>516</v>
      </c>
      <c r="D49" s="25" t="s">
        <v>641</v>
      </c>
      <c r="E49" s="26">
        <v>670</v>
      </c>
      <c r="F49" s="26" t="s">
        <v>439</v>
      </c>
      <c r="G49" s="26" t="s">
        <v>4927</v>
      </c>
    </row>
    <row r="50" spans="1:8" ht="31.5" x14ac:dyDescent="0.25">
      <c r="A50" s="57" t="s">
        <v>5302</v>
      </c>
      <c r="B50" s="54" t="s">
        <v>508</v>
      </c>
      <c r="C50" s="25" t="s">
        <v>517</v>
      </c>
      <c r="D50" s="25" t="s">
        <v>641</v>
      </c>
      <c r="E50" s="26">
        <v>461</v>
      </c>
      <c r="F50" s="26" t="s">
        <v>439</v>
      </c>
      <c r="G50" s="26" t="s">
        <v>7856</v>
      </c>
    </row>
    <row r="51" spans="1:8" ht="31.5" x14ac:dyDescent="0.25">
      <c r="A51" s="57" t="s">
        <v>5303</v>
      </c>
      <c r="B51" s="54" t="s">
        <v>518</v>
      </c>
      <c r="C51" s="25" t="s">
        <v>519</v>
      </c>
      <c r="D51" s="25" t="s">
        <v>641</v>
      </c>
      <c r="E51" s="26">
        <v>731</v>
      </c>
      <c r="F51" s="26" t="s">
        <v>439</v>
      </c>
      <c r="G51" s="26" t="s">
        <v>7855</v>
      </c>
    </row>
    <row r="52" spans="1:8" ht="31.5" x14ac:dyDescent="0.25">
      <c r="A52" s="57" t="s">
        <v>5304</v>
      </c>
      <c r="B52" s="54" t="s">
        <v>509</v>
      </c>
      <c r="C52" s="25" t="s">
        <v>520</v>
      </c>
      <c r="D52" s="25" t="s">
        <v>521</v>
      </c>
      <c r="E52" s="26">
        <v>980</v>
      </c>
      <c r="F52" s="26" t="s">
        <v>439</v>
      </c>
      <c r="G52" s="26" t="s">
        <v>7863</v>
      </c>
    </row>
    <row r="53" spans="1:8" ht="31.5" x14ac:dyDescent="0.25">
      <c r="A53" s="57" t="s">
        <v>5305</v>
      </c>
      <c r="B53" s="31" t="s">
        <v>4942</v>
      </c>
      <c r="C53" s="25" t="s">
        <v>4941</v>
      </c>
      <c r="D53" s="25" t="s">
        <v>523</v>
      </c>
      <c r="E53" s="26">
        <v>440</v>
      </c>
      <c r="F53" s="26" t="s">
        <v>429</v>
      </c>
      <c r="G53" s="26" t="s">
        <v>7864</v>
      </c>
    </row>
    <row r="54" spans="1:8" x14ac:dyDescent="0.25">
      <c r="A54" s="57" t="s">
        <v>5306</v>
      </c>
      <c r="B54" s="54" t="s">
        <v>656</v>
      </c>
      <c r="C54" s="25" t="s">
        <v>655</v>
      </c>
      <c r="D54" s="25" t="s">
        <v>522</v>
      </c>
      <c r="E54" s="26">
        <v>340</v>
      </c>
      <c r="F54" s="26" t="s">
        <v>456</v>
      </c>
      <c r="G54" s="26" t="s">
        <v>7865</v>
      </c>
    </row>
    <row r="55" spans="1:8" ht="31.5" x14ac:dyDescent="0.25">
      <c r="A55" s="57" t="s">
        <v>5307</v>
      </c>
      <c r="B55" s="54" t="s">
        <v>510</v>
      </c>
      <c r="C55" s="25" t="s">
        <v>56</v>
      </c>
      <c r="D55" s="25" t="s">
        <v>524</v>
      </c>
      <c r="E55" s="26">
        <v>554</v>
      </c>
      <c r="F55" s="26" t="s">
        <v>439</v>
      </c>
      <c r="G55" s="26" t="s">
        <v>7867</v>
      </c>
    </row>
    <row r="56" spans="1:8" ht="31.5" x14ac:dyDescent="0.25">
      <c r="A56" s="57" t="s">
        <v>5308</v>
      </c>
      <c r="B56" s="54" t="s">
        <v>525</v>
      </c>
      <c r="C56" s="25" t="s">
        <v>179</v>
      </c>
      <c r="D56" s="25" t="s">
        <v>524</v>
      </c>
      <c r="E56" s="26">
        <v>583</v>
      </c>
      <c r="F56" s="26" t="s">
        <v>439</v>
      </c>
      <c r="G56" s="26" t="s">
        <v>7866</v>
      </c>
    </row>
    <row r="57" spans="1:8" ht="31.5" x14ac:dyDescent="0.25">
      <c r="A57" s="57" t="s">
        <v>5309</v>
      </c>
      <c r="B57" s="54" t="s">
        <v>526</v>
      </c>
      <c r="C57" s="25" t="s">
        <v>527</v>
      </c>
      <c r="D57" s="25" t="s">
        <v>528</v>
      </c>
      <c r="E57" s="26">
        <v>790</v>
      </c>
      <c r="F57" s="26" t="s">
        <v>439</v>
      </c>
      <c r="G57" s="26" t="s">
        <v>529</v>
      </c>
    </row>
    <row r="58" spans="1:8" ht="31.5" x14ac:dyDescent="0.25">
      <c r="A58" s="57" t="s">
        <v>5310</v>
      </c>
      <c r="B58" s="54" t="s">
        <v>531</v>
      </c>
      <c r="C58" s="25" t="s">
        <v>532</v>
      </c>
      <c r="D58" s="25" t="s">
        <v>524</v>
      </c>
      <c r="E58" s="26">
        <v>728</v>
      </c>
      <c r="F58" s="26" t="s">
        <v>468</v>
      </c>
      <c r="G58" s="26" t="s">
        <v>530</v>
      </c>
    </row>
    <row r="59" spans="1:8" ht="31.5" x14ac:dyDescent="0.25">
      <c r="A59" s="57" t="s">
        <v>5311</v>
      </c>
      <c r="B59" s="31" t="s">
        <v>7914</v>
      </c>
      <c r="C59" s="27" t="s">
        <v>649</v>
      </c>
      <c r="D59" s="25" t="s">
        <v>524</v>
      </c>
      <c r="E59" s="26">
        <v>311</v>
      </c>
      <c r="F59" s="26" t="s">
        <v>439</v>
      </c>
      <c r="G59" s="26" t="s">
        <v>7915</v>
      </c>
    </row>
    <row r="60" spans="1:8" ht="31.5" x14ac:dyDescent="0.25">
      <c r="A60" s="57" t="s">
        <v>5312</v>
      </c>
      <c r="B60" s="54" t="s">
        <v>533</v>
      </c>
      <c r="C60" s="25" t="s">
        <v>534</v>
      </c>
      <c r="D60" s="25" t="s">
        <v>7370</v>
      </c>
      <c r="E60" s="26">
        <v>1711</v>
      </c>
      <c r="F60" s="26" t="s">
        <v>448</v>
      </c>
      <c r="G60" s="26" t="s">
        <v>7869</v>
      </c>
    </row>
    <row r="61" spans="1:8" ht="31.5" x14ac:dyDescent="0.25">
      <c r="A61" s="57" t="s">
        <v>5313</v>
      </c>
      <c r="B61" s="54" t="s">
        <v>535</v>
      </c>
      <c r="C61" s="25" t="s">
        <v>536</v>
      </c>
      <c r="D61" s="25" t="s">
        <v>537</v>
      </c>
      <c r="E61" s="26">
        <v>1005</v>
      </c>
      <c r="F61" s="26" t="s">
        <v>439</v>
      </c>
      <c r="G61" s="26" t="s">
        <v>7868</v>
      </c>
    </row>
    <row r="62" spans="1:8" ht="31.5" x14ac:dyDescent="0.25">
      <c r="A62" s="57" t="s">
        <v>5314</v>
      </c>
      <c r="B62" s="54" t="s">
        <v>538</v>
      </c>
      <c r="C62" s="25" t="s">
        <v>539</v>
      </c>
      <c r="D62" s="25" t="s">
        <v>537</v>
      </c>
      <c r="E62" s="26">
        <v>707</v>
      </c>
      <c r="F62" s="26" t="s">
        <v>439</v>
      </c>
      <c r="G62" s="26" t="s">
        <v>7870</v>
      </c>
      <c r="H62" s="33"/>
    </row>
    <row r="63" spans="1:8" ht="31.5" x14ac:dyDescent="0.25">
      <c r="A63" s="57" t="s">
        <v>5315</v>
      </c>
      <c r="B63" s="54" t="s">
        <v>540</v>
      </c>
      <c r="C63" s="25" t="s">
        <v>25</v>
      </c>
      <c r="D63" s="25" t="s">
        <v>541</v>
      </c>
      <c r="E63" s="26">
        <v>1827</v>
      </c>
      <c r="F63" s="26" t="s">
        <v>448</v>
      </c>
      <c r="G63" s="26" t="s">
        <v>542</v>
      </c>
    </row>
    <row r="64" spans="1:8" ht="31.5" x14ac:dyDescent="0.25">
      <c r="A64" s="57" t="s">
        <v>5316</v>
      </c>
      <c r="B64" s="54" t="s">
        <v>543</v>
      </c>
      <c r="C64" s="25" t="s">
        <v>544</v>
      </c>
      <c r="D64" s="25" t="s">
        <v>4928</v>
      </c>
      <c r="E64" s="26">
        <v>2182</v>
      </c>
      <c r="F64" s="26" t="s">
        <v>545</v>
      </c>
      <c r="G64" s="26" t="s">
        <v>7871</v>
      </c>
    </row>
    <row r="65" spans="1:7" ht="31.5" x14ac:dyDescent="0.25">
      <c r="A65" s="57" t="s">
        <v>5317</v>
      </c>
      <c r="B65" s="54" t="s">
        <v>549</v>
      </c>
      <c r="C65" s="25" t="s">
        <v>550</v>
      </c>
      <c r="D65" s="25" t="s">
        <v>485</v>
      </c>
      <c r="E65" s="26">
        <v>200</v>
      </c>
      <c r="F65" s="26" t="s">
        <v>439</v>
      </c>
      <c r="G65" s="26" t="s">
        <v>551</v>
      </c>
    </row>
    <row r="66" spans="1:7" x14ac:dyDescent="0.25">
      <c r="A66" s="57" t="s">
        <v>5318</v>
      </c>
      <c r="B66" s="54" t="s">
        <v>552</v>
      </c>
      <c r="C66" s="25" t="s">
        <v>553</v>
      </c>
      <c r="D66" s="25" t="s">
        <v>485</v>
      </c>
      <c r="E66" s="26">
        <v>315</v>
      </c>
      <c r="F66" s="26" t="s">
        <v>554</v>
      </c>
      <c r="G66" s="26" t="s">
        <v>555</v>
      </c>
    </row>
    <row r="67" spans="1:7" x14ac:dyDescent="0.25">
      <c r="A67" s="57" t="s">
        <v>5319</v>
      </c>
      <c r="B67" s="54" t="s">
        <v>556</v>
      </c>
      <c r="C67" s="25" t="s">
        <v>557</v>
      </c>
      <c r="D67" s="25" t="s">
        <v>485</v>
      </c>
      <c r="E67" s="26">
        <v>1000</v>
      </c>
      <c r="F67" s="26" t="s">
        <v>514</v>
      </c>
      <c r="G67" s="26" t="s">
        <v>558</v>
      </c>
    </row>
    <row r="68" spans="1:7" x14ac:dyDescent="0.25">
      <c r="A68" s="57" t="s">
        <v>5320</v>
      </c>
      <c r="B68" s="54" t="s">
        <v>559</v>
      </c>
      <c r="C68" s="25" t="s">
        <v>560</v>
      </c>
      <c r="D68" s="25" t="s">
        <v>485</v>
      </c>
      <c r="E68" s="26">
        <v>547</v>
      </c>
      <c r="F68" s="26" t="s">
        <v>514</v>
      </c>
      <c r="G68" s="26" t="s">
        <v>7872</v>
      </c>
    </row>
    <row r="69" spans="1:7" x14ac:dyDescent="0.25">
      <c r="A69" s="57" t="s">
        <v>5321</v>
      </c>
      <c r="B69" s="54" t="s">
        <v>561</v>
      </c>
      <c r="C69" s="25" t="s">
        <v>562</v>
      </c>
      <c r="D69" s="25" t="s">
        <v>485</v>
      </c>
      <c r="E69" s="26">
        <v>690</v>
      </c>
      <c r="F69" s="26" t="s">
        <v>514</v>
      </c>
      <c r="G69" s="26" t="s">
        <v>498</v>
      </c>
    </row>
    <row r="70" spans="1:7" x14ac:dyDescent="0.25">
      <c r="A70" s="57" t="s">
        <v>5322</v>
      </c>
      <c r="B70" s="31" t="s">
        <v>7916</v>
      </c>
      <c r="C70" s="25" t="s">
        <v>7917</v>
      </c>
      <c r="D70" s="25" t="s">
        <v>564</v>
      </c>
      <c r="E70" s="26">
        <v>588</v>
      </c>
      <c r="F70" s="26" t="s">
        <v>498</v>
      </c>
      <c r="G70" s="26" t="s">
        <v>7918</v>
      </c>
    </row>
    <row r="71" spans="1:7" x14ac:dyDescent="0.25">
      <c r="A71" s="57" t="s">
        <v>5323</v>
      </c>
      <c r="B71" s="54" t="s">
        <v>563</v>
      </c>
      <c r="C71" s="25" t="s">
        <v>565</v>
      </c>
      <c r="D71" s="25" t="s">
        <v>485</v>
      </c>
      <c r="E71" s="26">
        <v>144</v>
      </c>
      <c r="F71" s="26" t="s">
        <v>567</v>
      </c>
      <c r="G71" s="26" t="s">
        <v>566</v>
      </c>
    </row>
    <row r="72" spans="1:7" x14ac:dyDescent="0.25">
      <c r="A72" s="57" t="s">
        <v>5324</v>
      </c>
      <c r="B72" s="54" t="s">
        <v>568</v>
      </c>
      <c r="C72" s="25" t="s">
        <v>569</v>
      </c>
      <c r="D72" s="25" t="s">
        <v>570</v>
      </c>
      <c r="E72" s="26">
        <v>1983</v>
      </c>
      <c r="F72" s="26" t="s">
        <v>435</v>
      </c>
      <c r="G72" s="26" t="s">
        <v>571</v>
      </c>
    </row>
    <row r="73" spans="1:7" x14ac:dyDescent="0.25">
      <c r="A73" s="57" t="s">
        <v>5325</v>
      </c>
      <c r="B73" s="31" t="s">
        <v>7360</v>
      </c>
      <c r="C73" s="27" t="s">
        <v>1716</v>
      </c>
      <c r="D73" s="27" t="s">
        <v>574</v>
      </c>
      <c r="E73" s="26">
        <v>179</v>
      </c>
      <c r="F73" s="26" t="s">
        <v>435</v>
      </c>
      <c r="G73" s="26" t="s">
        <v>576</v>
      </c>
    </row>
    <row r="74" spans="1:7" ht="31.5" x14ac:dyDescent="0.25">
      <c r="A74" s="57" t="s">
        <v>5326</v>
      </c>
      <c r="B74" s="31" t="s">
        <v>572</v>
      </c>
      <c r="C74" s="25" t="s">
        <v>7371</v>
      </c>
      <c r="D74" s="25" t="s">
        <v>7372</v>
      </c>
      <c r="E74" s="26">
        <v>746</v>
      </c>
      <c r="F74" s="26" t="s">
        <v>483</v>
      </c>
      <c r="G74" s="26" t="s">
        <v>7874</v>
      </c>
    </row>
    <row r="75" spans="1:7" x14ac:dyDescent="0.25">
      <c r="A75" s="57" t="s">
        <v>5327</v>
      </c>
      <c r="B75" s="31" t="s">
        <v>577</v>
      </c>
      <c r="C75" s="25" t="s">
        <v>583</v>
      </c>
      <c r="D75" s="25" t="s">
        <v>588</v>
      </c>
      <c r="E75" s="26">
        <v>328</v>
      </c>
      <c r="F75" s="26" t="s">
        <v>483</v>
      </c>
      <c r="G75" s="26" t="s">
        <v>7873</v>
      </c>
    </row>
    <row r="76" spans="1:7" ht="31.5" x14ac:dyDescent="0.25">
      <c r="A76" s="57" t="s">
        <v>5328</v>
      </c>
      <c r="B76" s="31" t="s">
        <v>578</v>
      </c>
      <c r="C76" s="25" t="s">
        <v>29</v>
      </c>
      <c r="D76" s="25" t="s">
        <v>463</v>
      </c>
      <c r="E76" s="26">
        <v>452</v>
      </c>
      <c r="F76" s="26" t="s">
        <v>468</v>
      </c>
      <c r="G76" s="26" t="s">
        <v>7875</v>
      </c>
    </row>
    <row r="77" spans="1:7" x14ac:dyDescent="0.25">
      <c r="A77" s="57" t="s">
        <v>5329</v>
      </c>
      <c r="B77" s="31" t="s">
        <v>579</v>
      </c>
      <c r="C77" s="25" t="s">
        <v>584</v>
      </c>
      <c r="D77" s="25" t="s">
        <v>463</v>
      </c>
      <c r="E77" s="26">
        <v>85</v>
      </c>
      <c r="F77" s="26" t="s">
        <v>4930</v>
      </c>
      <c r="G77" s="26" t="s">
        <v>7876</v>
      </c>
    </row>
    <row r="78" spans="1:7" ht="31.5" x14ac:dyDescent="0.25">
      <c r="A78" s="57" t="s">
        <v>5330</v>
      </c>
      <c r="B78" s="31" t="s">
        <v>580</v>
      </c>
      <c r="C78" s="25" t="s">
        <v>585</v>
      </c>
      <c r="D78" s="25" t="s">
        <v>589</v>
      </c>
      <c r="E78" s="26">
        <v>402</v>
      </c>
      <c r="F78" s="26" t="s">
        <v>464</v>
      </c>
      <c r="G78" s="26" t="s">
        <v>7878</v>
      </c>
    </row>
    <row r="79" spans="1:7" x14ac:dyDescent="0.25">
      <c r="A79" s="57" t="s">
        <v>5331</v>
      </c>
      <c r="B79" s="31" t="s">
        <v>581</v>
      </c>
      <c r="C79" s="25" t="s">
        <v>587</v>
      </c>
      <c r="D79" s="25" t="s">
        <v>590</v>
      </c>
      <c r="E79" s="26">
        <v>390</v>
      </c>
      <c r="F79" s="26" t="s">
        <v>4925</v>
      </c>
      <c r="G79" s="26" t="s">
        <v>7877</v>
      </c>
    </row>
    <row r="80" spans="1:7" ht="31.5" x14ac:dyDescent="0.25">
      <c r="A80" s="57" t="s">
        <v>5332</v>
      </c>
      <c r="B80" s="31" t="s">
        <v>582</v>
      </c>
      <c r="C80" s="25" t="s">
        <v>7359</v>
      </c>
      <c r="D80" s="25" t="s">
        <v>590</v>
      </c>
      <c r="E80" s="26">
        <v>595</v>
      </c>
      <c r="F80" s="26" t="s">
        <v>468</v>
      </c>
      <c r="G80" s="26" t="s">
        <v>7879</v>
      </c>
    </row>
    <row r="81" spans="1:7" ht="31.5" x14ac:dyDescent="0.25">
      <c r="A81" s="57" t="s">
        <v>5333</v>
      </c>
      <c r="B81" s="31" t="s">
        <v>593</v>
      </c>
      <c r="C81" s="25" t="s">
        <v>594</v>
      </c>
      <c r="D81" s="25" t="s">
        <v>592</v>
      </c>
      <c r="E81" s="26">
        <v>715</v>
      </c>
      <c r="F81" s="26" t="s">
        <v>468</v>
      </c>
      <c r="G81" s="26" t="s">
        <v>7880</v>
      </c>
    </row>
    <row r="82" spans="1:7" x14ac:dyDescent="0.25">
      <c r="A82" s="57" t="s">
        <v>5334</v>
      </c>
      <c r="B82" s="31" t="s">
        <v>595</v>
      </c>
      <c r="C82" s="25" t="s">
        <v>596</v>
      </c>
      <c r="D82" s="25" t="s">
        <v>592</v>
      </c>
      <c r="E82" s="26">
        <v>397</v>
      </c>
      <c r="F82" s="26" t="s">
        <v>4930</v>
      </c>
      <c r="G82" s="26" t="s">
        <v>597</v>
      </c>
    </row>
    <row r="83" spans="1:7" x14ac:dyDescent="0.25">
      <c r="A83" s="57" t="s">
        <v>5335</v>
      </c>
      <c r="B83" s="31" t="s">
        <v>7373</v>
      </c>
      <c r="C83" s="27" t="s">
        <v>3104</v>
      </c>
      <c r="D83" s="25" t="s">
        <v>427</v>
      </c>
      <c r="E83" s="26">
        <v>1812</v>
      </c>
      <c r="F83" s="26" t="s">
        <v>436</v>
      </c>
      <c r="G83" s="26" t="s">
        <v>7881</v>
      </c>
    </row>
    <row r="84" spans="1:7" x14ac:dyDescent="0.25">
      <c r="A84" s="57" t="s">
        <v>5336</v>
      </c>
      <c r="B84" s="31" t="s">
        <v>601</v>
      </c>
      <c r="C84" s="25" t="s">
        <v>602</v>
      </c>
      <c r="D84" s="25" t="s">
        <v>427</v>
      </c>
      <c r="E84" s="26">
        <v>493</v>
      </c>
      <c r="F84" s="26" t="s">
        <v>448</v>
      </c>
      <c r="G84" s="26" t="s">
        <v>7882</v>
      </c>
    </row>
    <row r="85" spans="1:7" ht="31.5" x14ac:dyDescent="0.25">
      <c r="A85" s="57" t="s">
        <v>5337</v>
      </c>
      <c r="B85" s="31" t="s">
        <v>604</v>
      </c>
      <c r="C85" s="25" t="s">
        <v>7374</v>
      </c>
      <c r="D85" s="25" t="s">
        <v>4931</v>
      </c>
      <c r="E85" s="26">
        <v>523</v>
      </c>
      <c r="F85" s="26" t="s">
        <v>448</v>
      </c>
      <c r="G85" s="26" t="s">
        <v>7883</v>
      </c>
    </row>
    <row r="86" spans="1:7" x14ac:dyDescent="0.25">
      <c r="A86" s="57" t="s">
        <v>5338</v>
      </c>
      <c r="B86" s="31" t="s">
        <v>4940</v>
      </c>
      <c r="C86" s="25" t="s">
        <v>607</v>
      </c>
      <c r="D86" s="25" t="s">
        <v>495</v>
      </c>
      <c r="E86" s="26">
        <v>1641</v>
      </c>
      <c r="F86" s="26" t="s">
        <v>608</v>
      </c>
      <c r="G86" s="26" t="s">
        <v>7884</v>
      </c>
    </row>
    <row r="87" spans="1:7" ht="28.9" customHeight="1" x14ac:dyDescent="0.25">
      <c r="A87" s="57" t="s">
        <v>5339</v>
      </c>
      <c r="B87" s="31" t="s">
        <v>609</v>
      </c>
      <c r="C87" s="25" t="s">
        <v>610</v>
      </c>
      <c r="D87" s="25" t="s">
        <v>495</v>
      </c>
      <c r="E87" s="26">
        <v>645</v>
      </c>
      <c r="F87" s="26" t="s">
        <v>7545</v>
      </c>
      <c r="G87" s="26" t="s">
        <v>611</v>
      </c>
    </row>
    <row r="88" spans="1:7" x14ac:dyDescent="0.25">
      <c r="A88" s="57" t="s">
        <v>5340</v>
      </c>
      <c r="B88" s="31" t="s">
        <v>612</v>
      </c>
      <c r="C88" s="25" t="s">
        <v>106</v>
      </c>
      <c r="D88" s="25" t="s">
        <v>495</v>
      </c>
      <c r="E88" s="26">
        <v>1483.92</v>
      </c>
      <c r="F88" s="26" t="s">
        <v>608</v>
      </c>
      <c r="G88" s="26" t="s">
        <v>611</v>
      </c>
    </row>
    <row r="89" spans="1:7" x14ac:dyDescent="0.25">
      <c r="A89" s="57" t="s">
        <v>5341</v>
      </c>
      <c r="B89" s="31" t="s">
        <v>613</v>
      </c>
      <c r="C89" s="25" t="s">
        <v>151</v>
      </c>
      <c r="D89" s="25" t="s">
        <v>495</v>
      </c>
      <c r="E89" s="26">
        <v>448</v>
      </c>
      <c r="F89" s="26" t="s">
        <v>496</v>
      </c>
      <c r="G89" s="26" t="s">
        <v>496</v>
      </c>
    </row>
    <row r="90" spans="1:7" x14ac:dyDescent="0.25">
      <c r="A90" s="57" t="s">
        <v>5342</v>
      </c>
      <c r="B90" s="31" t="s">
        <v>614</v>
      </c>
      <c r="C90" s="25" t="s">
        <v>28</v>
      </c>
      <c r="D90" s="25" t="s">
        <v>495</v>
      </c>
      <c r="E90" s="26">
        <v>417</v>
      </c>
      <c r="F90" s="26" t="s">
        <v>496</v>
      </c>
      <c r="G90" s="26" t="s">
        <v>7884</v>
      </c>
    </row>
    <row r="91" spans="1:7" ht="31.5" x14ac:dyDescent="0.25">
      <c r="A91" s="57" t="s">
        <v>5343</v>
      </c>
      <c r="B91" s="31" t="s">
        <v>615</v>
      </c>
      <c r="C91" s="25" t="s">
        <v>616</v>
      </c>
      <c r="D91" s="25" t="s">
        <v>495</v>
      </c>
      <c r="E91" s="26">
        <v>1067</v>
      </c>
      <c r="F91" s="26" t="s">
        <v>439</v>
      </c>
      <c r="G91" s="26" t="s">
        <v>7885</v>
      </c>
    </row>
    <row r="92" spans="1:7" x14ac:dyDescent="0.25">
      <c r="A92" s="57" t="s">
        <v>5344</v>
      </c>
      <c r="B92" s="31" t="s">
        <v>618</v>
      </c>
      <c r="C92" s="25" t="s">
        <v>619</v>
      </c>
      <c r="D92" s="25" t="s">
        <v>495</v>
      </c>
      <c r="E92" s="26">
        <v>217</v>
      </c>
      <c r="F92" s="26" t="s">
        <v>620</v>
      </c>
      <c r="G92" s="26" t="s">
        <v>496</v>
      </c>
    </row>
    <row r="93" spans="1:7" x14ac:dyDescent="0.25">
      <c r="A93" s="57" t="s">
        <v>5345</v>
      </c>
      <c r="B93" s="31" t="s">
        <v>623</v>
      </c>
      <c r="C93" s="25" t="s">
        <v>624</v>
      </c>
      <c r="D93" s="25" t="s">
        <v>495</v>
      </c>
      <c r="E93" s="26">
        <v>278</v>
      </c>
      <c r="F93" s="26" t="s">
        <v>611</v>
      </c>
      <c r="G93" s="26" t="s">
        <v>620</v>
      </c>
    </row>
    <row r="94" spans="1:7" x14ac:dyDescent="0.25">
      <c r="A94" s="57" t="s">
        <v>5346</v>
      </c>
      <c r="B94" s="31" t="s">
        <v>625</v>
      </c>
      <c r="C94" s="25" t="s">
        <v>626</v>
      </c>
      <c r="D94" s="25" t="s">
        <v>495</v>
      </c>
      <c r="E94" s="26">
        <v>137</v>
      </c>
      <c r="F94" s="26" t="s">
        <v>502</v>
      </c>
      <c r="G94" s="26" t="s">
        <v>7886</v>
      </c>
    </row>
    <row r="95" spans="1:7" ht="31.5" x14ac:dyDescent="0.25">
      <c r="A95" s="57" t="s">
        <v>5347</v>
      </c>
      <c r="B95" s="31" t="s">
        <v>628</v>
      </c>
      <c r="C95" s="25" t="s">
        <v>629</v>
      </c>
      <c r="D95" s="25" t="s">
        <v>495</v>
      </c>
      <c r="E95" s="26">
        <v>64</v>
      </c>
      <c r="F95" s="26" t="s">
        <v>502</v>
      </c>
      <c r="G95" s="26" t="s">
        <v>7887</v>
      </c>
    </row>
    <row r="96" spans="1:7" x14ac:dyDescent="0.25">
      <c r="A96" s="57" t="s">
        <v>5348</v>
      </c>
      <c r="B96" s="31" t="s">
        <v>630</v>
      </c>
      <c r="C96" s="25" t="s">
        <v>415</v>
      </c>
      <c r="D96" s="25" t="s">
        <v>495</v>
      </c>
      <c r="E96" s="26">
        <v>75</v>
      </c>
      <c r="F96" s="26" t="s">
        <v>631</v>
      </c>
      <c r="G96" s="26" t="s">
        <v>7888</v>
      </c>
    </row>
    <row r="97" spans="1:7" x14ac:dyDescent="0.25">
      <c r="A97" s="57" t="s">
        <v>5349</v>
      </c>
      <c r="B97" s="31" t="s">
        <v>632</v>
      </c>
      <c r="C97" s="25" t="s">
        <v>633</v>
      </c>
      <c r="D97" s="25" t="s">
        <v>485</v>
      </c>
      <c r="E97" s="26">
        <v>300</v>
      </c>
      <c r="F97" s="26" t="s">
        <v>634</v>
      </c>
      <c r="G97" s="26" t="s">
        <v>7889</v>
      </c>
    </row>
    <row r="98" spans="1:7" x14ac:dyDescent="0.25">
      <c r="A98" s="57" t="s">
        <v>5350</v>
      </c>
      <c r="B98" s="31" t="s">
        <v>636</v>
      </c>
      <c r="C98" s="25" t="s">
        <v>635</v>
      </c>
      <c r="D98" s="25" t="s">
        <v>485</v>
      </c>
      <c r="E98" s="26">
        <v>147</v>
      </c>
      <c r="F98" s="26" t="s">
        <v>7896</v>
      </c>
      <c r="G98" s="26" t="s">
        <v>7890</v>
      </c>
    </row>
    <row r="99" spans="1:7" x14ac:dyDescent="0.25">
      <c r="A99" s="57" t="s">
        <v>5351</v>
      </c>
      <c r="B99" s="31" t="s">
        <v>637</v>
      </c>
      <c r="C99" s="25" t="s">
        <v>638</v>
      </c>
      <c r="D99" s="25" t="s">
        <v>641</v>
      </c>
      <c r="E99" s="26">
        <v>142</v>
      </c>
      <c r="F99" s="26" t="s">
        <v>640</v>
      </c>
      <c r="G99" s="26" t="s">
        <v>7891</v>
      </c>
    </row>
    <row r="100" spans="1:7" ht="31.5" x14ac:dyDescent="0.25">
      <c r="A100" s="57" t="s">
        <v>5352</v>
      </c>
      <c r="B100" s="31" t="s">
        <v>642</v>
      </c>
      <c r="C100" s="25" t="s">
        <v>643</v>
      </c>
      <c r="D100" s="25" t="s">
        <v>644</v>
      </c>
      <c r="E100" s="26">
        <v>283</v>
      </c>
      <c r="F100" s="26" t="s">
        <v>468</v>
      </c>
      <c r="G100" s="26" t="s">
        <v>7892</v>
      </c>
    </row>
    <row r="101" spans="1:7" ht="31.5" x14ac:dyDescent="0.25">
      <c r="A101" s="57" t="s">
        <v>5353</v>
      </c>
      <c r="B101" s="31" t="s">
        <v>645</v>
      </c>
      <c r="C101" s="25" t="s">
        <v>646</v>
      </c>
      <c r="D101" s="25" t="s">
        <v>590</v>
      </c>
      <c r="E101" s="26">
        <v>348</v>
      </c>
      <c r="F101" s="26" t="s">
        <v>468</v>
      </c>
      <c r="G101" s="26" t="s">
        <v>7895</v>
      </c>
    </row>
    <row r="102" spans="1:7" x14ac:dyDescent="0.25">
      <c r="A102" s="57" t="s">
        <v>5354</v>
      </c>
      <c r="B102" s="31" t="s">
        <v>648</v>
      </c>
      <c r="C102" s="25" t="s">
        <v>649</v>
      </c>
      <c r="D102" s="25" t="s">
        <v>606</v>
      </c>
      <c r="E102" s="26">
        <v>165</v>
      </c>
      <c r="F102" s="26" t="s">
        <v>650</v>
      </c>
      <c r="G102" s="26" t="s">
        <v>7893</v>
      </c>
    </row>
    <row r="103" spans="1:7" x14ac:dyDescent="0.25">
      <c r="A103" s="57" t="s">
        <v>5355</v>
      </c>
      <c r="B103" s="31" t="s">
        <v>653</v>
      </c>
      <c r="C103" s="25" t="s">
        <v>654</v>
      </c>
      <c r="D103" s="25" t="s">
        <v>463</v>
      </c>
      <c r="E103" s="26">
        <v>322</v>
      </c>
      <c r="F103" s="26" t="s">
        <v>456</v>
      </c>
      <c r="G103" s="26" t="s">
        <v>7894</v>
      </c>
    </row>
    <row r="104" spans="1:7" x14ac:dyDescent="0.25">
      <c r="A104" s="57" t="s">
        <v>5356</v>
      </c>
      <c r="B104" s="31" t="s">
        <v>659</v>
      </c>
      <c r="C104" s="25" t="s">
        <v>657</v>
      </c>
      <c r="D104" s="25" t="s">
        <v>658</v>
      </c>
      <c r="E104" s="26">
        <v>64</v>
      </c>
      <c r="F104" s="26" t="s">
        <v>429</v>
      </c>
      <c r="G104" s="26" t="s">
        <v>7897</v>
      </c>
    </row>
    <row r="105" spans="1:7" x14ac:dyDescent="0.25">
      <c r="A105" s="57" t="s">
        <v>5357</v>
      </c>
      <c r="B105" s="31" t="s">
        <v>659</v>
      </c>
      <c r="C105" s="25" t="s">
        <v>129</v>
      </c>
      <c r="D105" s="25" t="s">
        <v>574</v>
      </c>
      <c r="E105" s="26">
        <v>277</v>
      </c>
      <c r="F105" s="26" t="s">
        <v>435</v>
      </c>
      <c r="G105" s="26" t="s">
        <v>7904</v>
      </c>
    </row>
    <row r="106" spans="1:7" x14ac:dyDescent="0.25">
      <c r="A106" s="57" t="s">
        <v>5358</v>
      </c>
      <c r="B106" s="31" t="s">
        <v>661</v>
      </c>
      <c r="C106" s="25" t="s">
        <v>662</v>
      </c>
      <c r="D106" s="25" t="s">
        <v>574</v>
      </c>
      <c r="E106" s="26">
        <v>413</v>
      </c>
      <c r="F106" s="26" t="s">
        <v>435</v>
      </c>
      <c r="G106" s="26" t="s">
        <v>7903</v>
      </c>
    </row>
    <row r="107" spans="1:7" x14ac:dyDescent="0.25">
      <c r="A107" s="57" t="s">
        <v>5359</v>
      </c>
      <c r="B107" s="31" t="s">
        <v>666</v>
      </c>
      <c r="C107" s="25" t="s">
        <v>667</v>
      </c>
      <c r="D107" s="25" t="s">
        <v>485</v>
      </c>
      <c r="E107" s="26">
        <v>58</v>
      </c>
      <c r="F107" s="26" t="s">
        <v>514</v>
      </c>
      <c r="G107" s="26" t="s">
        <v>7902</v>
      </c>
    </row>
    <row r="108" spans="1:7" x14ac:dyDescent="0.25">
      <c r="A108" s="57" t="s">
        <v>5360</v>
      </c>
      <c r="B108" s="31" t="s">
        <v>668</v>
      </c>
      <c r="C108" s="25" t="s">
        <v>669</v>
      </c>
      <c r="D108" s="25" t="s">
        <v>485</v>
      </c>
      <c r="E108" s="26">
        <v>142</v>
      </c>
      <c r="F108" s="26" t="s">
        <v>567</v>
      </c>
      <c r="G108" s="26" t="s">
        <v>7901</v>
      </c>
    </row>
    <row r="109" spans="1:7" x14ac:dyDescent="0.25">
      <c r="A109" s="57" t="s">
        <v>5361</v>
      </c>
      <c r="B109" s="31" t="s">
        <v>670</v>
      </c>
      <c r="C109" s="25" t="s">
        <v>671</v>
      </c>
      <c r="D109" s="25" t="s">
        <v>512</v>
      </c>
      <c r="E109" s="26">
        <v>192</v>
      </c>
      <c r="F109" s="26" t="s">
        <v>481</v>
      </c>
      <c r="G109" s="26" t="s">
        <v>7900</v>
      </c>
    </row>
    <row r="110" spans="1:7" x14ac:dyDescent="0.25">
      <c r="A110" s="57" t="s">
        <v>5362</v>
      </c>
      <c r="B110" s="31" t="s">
        <v>672</v>
      </c>
      <c r="C110" s="25" t="s">
        <v>673</v>
      </c>
      <c r="D110" s="25" t="s">
        <v>485</v>
      </c>
      <c r="E110" s="26">
        <v>151</v>
      </c>
      <c r="F110" s="26" t="s">
        <v>567</v>
      </c>
      <c r="G110" s="26" t="s">
        <v>7899</v>
      </c>
    </row>
    <row r="111" spans="1:7" x14ac:dyDescent="0.25">
      <c r="A111" s="57" t="s">
        <v>5363</v>
      </c>
      <c r="B111" s="31" t="s">
        <v>4948</v>
      </c>
      <c r="C111" s="25" t="s">
        <v>1881</v>
      </c>
      <c r="D111" s="25" t="s">
        <v>658</v>
      </c>
      <c r="E111" s="26">
        <v>483</v>
      </c>
      <c r="F111" s="26" t="s">
        <v>571</v>
      </c>
      <c r="G111" s="26" t="s">
        <v>7898</v>
      </c>
    </row>
    <row r="112" spans="1:7" ht="31.5" x14ac:dyDescent="0.25">
      <c r="A112" s="57" t="s">
        <v>5364</v>
      </c>
      <c r="B112" s="31" t="s">
        <v>4956</v>
      </c>
      <c r="C112" s="25" t="s">
        <v>4957</v>
      </c>
      <c r="D112" s="25" t="s">
        <v>485</v>
      </c>
      <c r="E112" s="26">
        <v>194</v>
      </c>
      <c r="F112" s="26" t="s">
        <v>7905</v>
      </c>
      <c r="G112" s="26" t="s">
        <v>7907</v>
      </c>
    </row>
    <row r="113" spans="1:7" x14ac:dyDescent="0.25">
      <c r="A113" s="57" t="s">
        <v>5365</v>
      </c>
      <c r="B113" s="31" t="s">
        <v>4958</v>
      </c>
      <c r="C113" s="25" t="s">
        <v>4959</v>
      </c>
      <c r="D113" s="25" t="s">
        <v>427</v>
      </c>
      <c r="E113" s="26">
        <v>1300</v>
      </c>
      <c r="F113" s="26" t="s">
        <v>7906</v>
      </c>
      <c r="G113" s="26" t="s">
        <v>4960</v>
      </c>
    </row>
    <row r="114" spans="1:7" ht="31.5" x14ac:dyDescent="0.25">
      <c r="A114" s="57" t="s">
        <v>5366</v>
      </c>
      <c r="B114" s="31" t="s">
        <v>4963</v>
      </c>
      <c r="C114" s="25" t="s">
        <v>864</v>
      </c>
      <c r="D114" s="25" t="s">
        <v>537</v>
      </c>
      <c r="E114" s="26">
        <v>285</v>
      </c>
      <c r="F114" s="26" t="s">
        <v>439</v>
      </c>
      <c r="G114" s="26" t="s">
        <v>7908</v>
      </c>
    </row>
    <row r="115" spans="1:7" s="34" customFormat="1" ht="31.5" x14ac:dyDescent="0.25">
      <c r="A115" s="57" t="s">
        <v>7361</v>
      </c>
      <c r="B115" s="31" t="s">
        <v>4964</v>
      </c>
      <c r="C115" s="25" t="s">
        <v>2085</v>
      </c>
      <c r="D115" s="25" t="s">
        <v>537</v>
      </c>
      <c r="E115" s="26">
        <v>1518</v>
      </c>
      <c r="F115" s="26" t="s">
        <v>439</v>
      </c>
      <c r="G115" s="26" t="s">
        <v>7913</v>
      </c>
    </row>
    <row r="116" spans="1:7" ht="31.5" x14ac:dyDescent="0.25">
      <c r="A116" s="57" t="s">
        <v>7378</v>
      </c>
      <c r="B116" s="31" t="s">
        <v>4968</v>
      </c>
      <c r="C116" s="25" t="s">
        <v>1868</v>
      </c>
      <c r="D116" s="25" t="s">
        <v>485</v>
      </c>
      <c r="E116" s="26">
        <v>160</v>
      </c>
      <c r="F116" s="26" t="s">
        <v>567</v>
      </c>
      <c r="G116" s="26" t="s">
        <v>7909</v>
      </c>
    </row>
    <row r="117" spans="1:7" x14ac:dyDescent="0.25">
      <c r="A117" s="57" t="s">
        <v>7379</v>
      </c>
      <c r="B117" s="31" t="s">
        <v>4970</v>
      </c>
      <c r="C117" s="25" t="s">
        <v>76</v>
      </c>
      <c r="D117" s="25" t="s">
        <v>427</v>
      </c>
      <c r="E117" s="26">
        <v>300</v>
      </c>
      <c r="F117" s="26" t="s">
        <v>542</v>
      </c>
      <c r="G117" s="26" t="s">
        <v>7910</v>
      </c>
    </row>
    <row r="118" spans="1:7" x14ac:dyDescent="0.25">
      <c r="A118" s="57" t="s">
        <v>7919</v>
      </c>
      <c r="B118" s="54" t="s">
        <v>7375</v>
      </c>
      <c r="C118" s="20" t="s">
        <v>7376</v>
      </c>
      <c r="D118" s="20" t="s">
        <v>495</v>
      </c>
      <c r="E118" s="19">
        <v>175</v>
      </c>
      <c r="F118" s="19" t="s">
        <v>496</v>
      </c>
      <c r="G118" s="26" t="s">
        <v>7911</v>
      </c>
    </row>
    <row r="119" spans="1:7" x14ac:dyDescent="0.25">
      <c r="A119" s="57" t="s">
        <v>7920</v>
      </c>
      <c r="B119" s="54" t="s">
        <v>7377</v>
      </c>
      <c r="C119" s="20" t="s">
        <v>2260</v>
      </c>
      <c r="D119" s="20" t="s">
        <v>495</v>
      </c>
      <c r="E119" s="19">
        <v>120</v>
      </c>
      <c r="F119" s="19" t="s">
        <v>496</v>
      </c>
      <c r="G119" s="26" t="s">
        <v>7912</v>
      </c>
    </row>
    <row r="120" spans="1:7" x14ac:dyDescent="0.25">
      <c r="A120" s="94" t="s">
        <v>815</v>
      </c>
      <c r="B120" s="82"/>
      <c r="C120" s="82"/>
      <c r="D120" s="82"/>
      <c r="E120" s="23">
        <f>SUM(E26:E119)/1000</f>
        <v>101.48242</v>
      </c>
      <c r="F120" s="95" t="s">
        <v>809</v>
      </c>
      <c r="G120" s="95"/>
    </row>
    <row r="121" spans="1:7" x14ac:dyDescent="0.25">
      <c r="A121" s="93" t="s">
        <v>5367</v>
      </c>
      <c r="B121" s="80"/>
      <c r="C121" s="80"/>
      <c r="D121" s="80"/>
      <c r="E121" s="80"/>
      <c r="F121" s="80"/>
      <c r="G121" s="80"/>
    </row>
    <row r="122" spans="1:7" ht="31.5" x14ac:dyDescent="0.25">
      <c r="A122" s="19" t="s">
        <v>5368</v>
      </c>
      <c r="B122" s="31" t="s">
        <v>431</v>
      </c>
      <c r="C122" s="25" t="s">
        <v>430</v>
      </c>
      <c r="D122" s="25" t="s">
        <v>432</v>
      </c>
      <c r="E122" s="26">
        <v>1293</v>
      </c>
      <c r="F122" s="26" t="s">
        <v>428</v>
      </c>
      <c r="G122" s="26" t="s">
        <v>433</v>
      </c>
    </row>
    <row r="123" spans="1:7" ht="31.5" x14ac:dyDescent="0.25">
      <c r="A123" s="19" t="s">
        <v>5369</v>
      </c>
      <c r="B123" s="31" t="s">
        <v>4949</v>
      </c>
      <c r="C123" s="27" t="s">
        <v>7766</v>
      </c>
      <c r="D123" s="25" t="s">
        <v>592</v>
      </c>
      <c r="E123" s="26">
        <v>264</v>
      </c>
      <c r="F123" s="26" t="s">
        <v>2193</v>
      </c>
      <c r="G123" s="26" t="s">
        <v>7923</v>
      </c>
    </row>
    <row r="124" spans="1:7" ht="31.5" x14ac:dyDescent="0.25">
      <c r="A124" s="57" t="s">
        <v>5370</v>
      </c>
      <c r="B124" s="31" t="s">
        <v>4950</v>
      </c>
      <c r="C124" s="27" t="s">
        <v>7765</v>
      </c>
      <c r="D124" s="25" t="s">
        <v>592</v>
      </c>
      <c r="E124" s="26">
        <v>265</v>
      </c>
      <c r="F124" s="26" t="s">
        <v>490</v>
      </c>
      <c r="G124" s="26" t="s">
        <v>7924</v>
      </c>
    </row>
    <row r="125" spans="1:7" ht="31.5" x14ac:dyDescent="0.25">
      <c r="A125" s="57" t="s">
        <v>5371</v>
      </c>
      <c r="B125" s="31" t="s">
        <v>651</v>
      </c>
      <c r="C125" s="27" t="s">
        <v>7764</v>
      </c>
      <c r="D125" s="25" t="s">
        <v>606</v>
      </c>
      <c r="E125" s="26">
        <v>337</v>
      </c>
      <c r="F125" s="26" t="s">
        <v>650</v>
      </c>
      <c r="G125" s="26" t="s">
        <v>7922</v>
      </c>
    </row>
    <row r="126" spans="1:7" ht="31.5" x14ac:dyDescent="0.25">
      <c r="A126" s="57" t="s">
        <v>5372</v>
      </c>
      <c r="B126" s="31" t="s">
        <v>663</v>
      </c>
      <c r="C126" s="27" t="s">
        <v>1001</v>
      </c>
      <c r="D126" s="25" t="s">
        <v>537</v>
      </c>
      <c r="E126" s="26">
        <v>368</v>
      </c>
      <c r="F126" s="26" t="s">
        <v>439</v>
      </c>
      <c r="G126" s="26" t="s">
        <v>7921</v>
      </c>
    </row>
    <row r="127" spans="1:7" ht="31.5" x14ac:dyDescent="0.25">
      <c r="A127" s="57" t="s">
        <v>5373</v>
      </c>
      <c r="B127" s="31" t="s">
        <v>546</v>
      </c>
      <c r="C127" s="25" t="s">
        <v>547</v>
      </c>
      <c r="D127" s="25" t="s">
        <v>450</v>
      </c>
      <c r="E127" s="26">
        <v>250</v>
      </c>
      <c r="F127" s="26" t="s">
        <v>548</v>
      </c>
      <c r="G127" s="26" t="s">
        <v>542</v>
      </c>
    </row>
    <row r="128" spans="1:7" ht="31.5" x14ac:dyDescent="0.25">
      <c r="A128" s="57" t="s">
        <v>5374</v>
      </c>
      <c r="B128" s="31" t="s">
        <v>573</v>
      </c>
      <c r="C128" s="27" t="s">
        <v>7763</v>
      </c>
      <c r="D128" s="27" t="s">
        <v>574</v>
      </c>
      <c r="E128" s="26">
        <v>115</v>
      </c>
      <c r="F128" s="26" t="s">
        <v>571</v>
      </c>
      <c r="G128" s="26" t="s">
        <v>7928</v>
      </c>
    </row>
    <row r="129" spans="1:8" ht="27" customHeight="1" x14ac:dyDescent="0.25">
      <c r="A129" s="57" t="s">
        <v>5375</v>
      </c>
      <c r="B129" s="31" t="s">
        <v>465</v>
      </c>
      <c r="C129" s="25" t="s">
        <v>462</v>
      </c>
      <c r="D129" s="25" t="s">
        <v>463</v>
      </c>
      <c r="E129" s="26">
        <v>369</v>
      </c>
      <c r="F129" s="26" t="s">
        <v>464</v>
      </c>
      <c r="G129" s="26" t="s">
        <v>7927</v>
      </c>
    </row>
    <row r="130" spans="1:8" ht="31.5" x14ac:dyDescent="0.25">
      <c r="A130" s="57" t="s">
        <v>5376</v>
      </c>
      <c r="B130" s="31" t="s">
        <v>586</v>
      </c>
      <c r="C130" s="27" t="s">
        <v>7380</v>
      </c>
      <c r="D130" s="27" t="s">
        <v>658</v>
      </c>
      <c r="E130" s="26">
        <v>402</v>
      </c>
      <c r="F130" s="26" t="s">
        <v>571</v>
      </c>
      <c r="G130" s="26" t="s">
        <v>7926</v>
      </c>
    </row>
    <row r="131" spans="1:8" ht="31.5" x14ac:dyDescent="0.25">
      <c r="A131" s="57" t="s">
        <v>5377</v>
      </c>
      <c r="B131" s="31" t="s">
        <v>652</v>
      </c>
      <c r="C131" s="27" t="s">
        <v>1002</v>
      </c>
      <c r="D131" s="27" t="s">
        <v>590</v>
      </c>
      <c r="E131" s="26">
        <v>97</v>
      </c>
      <c r="F131" s="26" t="s">
        <v>468</v>
      </c>
      <c r="G131" s="26" t="s">
        <v>7925</v>
      </c>
    </row>
    <row r="132" spans="1:8" ht="31.5" x14ac:dyDescent="0.25">
      <c r="A132" s="57" t="s">
        <v>5378</v>
      </c>
      <c r="B132" s="31" t="s">
        <v>591</v>
      </c>
      <c r="C132" s="27" t="s">
        <v>7762</v>
      </c>
      <c r="D132" s="25" t="s">
        <v>592</v>
      </c>
      <c r="E132" s="26">
        <v>245</v>
      </c>
      <c r="F132" s="26" t="s">
        <v>490</v>
      </c>
      <c r="G132" s="26" t="s">
        <v>7929</v>
      </c>
    </row>
    <row r="133" spans="1:8" ht="31.5" x14ac:dyDescent="0.25">
      <c r="A133" s="57" t="s">
        <v>5379</v>
      </c>
      <c r="B133" s="31" t="s">
        <v>598</v>
      </c>
      <c r="C133" s="27" t="s">
        <v>7761</v>
      </c>
      <c r="D133" s="25" t="s">
        <v>592</v>
      </c>
      <c r="E133" s="26">
        <v>270</v>
      </c>
      <c r="F133" s="26" t="s">
        <v>429</v>
      </c>
      <c r="G133" s="26" t="s">
        <v>7934</v>
      </c>
    </row>
    <row r="134" spans="1:8" ht="31.5" x14ac:dyDescent="0.25">
      <c r="A134" s="57" t="s">
        <v>5380</v>
      </c>
      <c r="B134" s="31" t="s">
        <v>599</v>
      </c>
      <c r="C134" s="27" t="s">
        <v>1003</v>
      </c>
      <c r="D134" s="25" t="s">
        <v>427</v>
      </c>
      <c r="E134" s="26">
        <v>463</v>
      </c>
      <c r="F134" s="26" t="s">
        <v>600</v>
      </c>
      <c r="G134" s="26" t="s">
        <v>7933</v>
      </c>
    </row>
    <row r="135" spans="1:8" ht="31.5" x14ac:dyDescent="0.25">
      <c r="A135" s="57" t="s">
        <v>5381</v>
      </c>
      <c r="B135" s="31" t="s">
        <v>605</v>
      </c>
      <c r="C135" s="27" t="s">
        <v>7758</v>
      </c>
      <c r="D135" s="25" t="s">
        <v>606</v>
      </c>
      <c r="E135" s="26">
        <v>507</v>
      </c>
      <c r="F135" s="26" t="s">
        <v>429</v>
      </c>
      <c r="G135" s="26" t="s">
        <v>7932</v>
      </c>
    </row>
    <row r="136" spans="1:8" ht="31.5" x14ac:dyDescent="0.25">
      <c r="A136" s="57" t="s">
        <v>5382</v>
      </c>
      <c r="B136" s="31" t="s">
        <v>617</v>
      </c>
      <c r="C136" s="27" t="s">
        <v>1004</v>
      </c>
      <c r="D136" s="25" t="s">
        <v>495</v>
      </c>
      <c r="E136" s="26">
        <v>229</v>
      </c>
      <c r="F136" s="26" t="s">
        <v>611</v>
      </c>
      <c r="G136" s="26" t="s">
        <v>7930</v>
      </c>
    </row>
    <row r="137" spans="1:8" ht="31.5" x14ac:dyDescent="0.25">
      <c r="A137" s="57" t="s">
        <v>5383</v>
      </c>
      <c r="B137" s="31" t="s">
        <v>664</v>
      </c>
      <c r="C137" s="27" t="s">
        <v>7759</v>
      </c>
      <c r="D137" s="25" t="s">
        <v>485</v>
      </c>
      <c r="E137" s="26">
        <v>547</v>
      </c>
      <c r="F137" s="26" t="s">
        <v>514</v>
      </c>
      <c r="G137" s="26" t="s">
        <v>7931</v>
      </c>
    </row>
    <row r="138" spans="1:8" ht="31.5" x14ac:dyDescent="0.25">
      <c r="A138" s="57" t="s">
        <v>5384</v>
      </c>
      <c r="B138" s="31" t="s">
        <v>4955</v>
      </c>
      <c r="C138" s="27" t="s">
        <v>7760</v>
      </c>
      <c r="D138" s="25" t="s">
        <v>485</v>
      </c>
      <c r="E138" s="28">
        <v>262</v>
      </c>
      <c r="F138" s="26" t="s">
        <v>498</v>
      </c>
      <c r="G138" s="26" t="s">
        <v>634</v>
      </c>
    </row>
    <row r="139" spans="1:8" x14ac:dyDescent="0.25">
      <c r="A139" s="94" t="s">
        <v>1586</v>
      </c>
      <c r="B139" s="82"/>
      <c r="C139" s="82"/>
      <c r="D139" s="82"/>
      <c r="E139" s="23">
        <f>SUM(E122:E138)/1000</f>
        <v>6.2830000000000004</v>
      </c>
      <c r="F139" s="95" t="s">
        <v>809</v>
      </c>
      <c r="G139" s="95"/>
    </row>
    <row r="140" spans="1:8" x14ac:dyDescent="0.25">
      <c r="A140" s="94" t="s">
        <v>811</v>
      </c>
      <c r="B140" s="82"/>
      <c r="C140" s="82"/>
      <c r="D140" s="82"/>
      <c r="E140" s="23">
        <f>E120+E139</f>
        <v>107.76542000000001</v>
      </c>
      <c r="F140" s="95" t="s">
        <v>809</v>
      </c>
      <c r="G140" s="95"/>
    </row>
    <row r="141" spans="1:8" x14ac:dyDescent="0.25">
      <c r="A141" s="79" t="s">
        <v>5385</v>
      </c>
      <c r="B141" s="80"/>
      <c r="C141" s="80"/>
      <c r="D141" s="80"/>
      <c r="E141" s="80"/>
      <c r="F141" s="80"/>
      <c r="G141" s="80"/>
    </row>
    <row r="142" spans="1:8" x14ac:dyDescent="0.25">
      <c r="A142" s="93" t="s">
        <v>5386</v>
      </c>
      <c r="B142" s="80"/>
      <c r="C142" s="80"/>
      <c r="D142" s="80"/>
      <c r="E142" s="80"/>
      <c r="F142" s="80"/>
      <c r="G142" s="80"/>
    </row>
    <row r="143" spans="1:8" ht="31.5" x14ac:dyDescent="0.25">
      <c r="A143" s="28" t="s">
        <v>5387</v>
      </c>
      <c r="B143" s="31" t="s">
        <v>7936</v>
      </c>
      <c r="C143" s="65" t="s">
        <v>28</v>
      </c>
      <c r="D143" s="25" t="s">
        <v>1209</v>
      </c>
      <c r="E143" s="26">
        <v>3957</v>
      </c>
      <c r="F143" s="26" t="s">
        <v>1210</v>
      </c>
      <c r="G143" s="26" t="s">
        <v>1211</v>
      </c>
    </row>
    <row r="144" spans="1:8" ht="31.5" x14ac:dyDescent="0.25">
      <c r="A144" s="62" t="s">
        <v>5388</v>
      </c>
      <c r="B144" s="31" t="s">
        <v>909</v>
      </c>
      <c r="C144" s="27" t="s">
        <v>898</v>
      </c>
      <c r="D144" s="25" t="s">
        <v>899</v>
      </c>
      <c r="E144" s="26">
        <v>2262</v>
      </c>
      <c r="F144" s="26" t="s">
        <v>905</v>
      </c>
      <c r="G144" s="26" t="s">
        <v>1026</v>
      </c>
      <c r="H144" s="33"/>
    </row>
    <row r="145" spans="1:7" ht="31.5" x14ac:dyDescent="0.25">
      <c r="A145" s="62" t="s">
        <v>5389</v>
      </c>
      <c r="B145" s="31" t="s">
        <v>910</v>
      </c>
      <c r="C145" s="29" t="s">
        <v>882</v>
      </c>
      <c r="D145" s="25" t="s">
        <v>908</v>
      </c>
      <c r="E145" s="26">
        <v>3032</v>
      </c>
      <c r="F145" s="26" t="s">
        <v>906</v>
      </c>
      <c r="G145" s="26" t="s">
        <v>907</v>
      </c>
    </row>
    <row r="146" spans="1:7" x14ac:dyDescent="0.25">
      <c r="A146" s="62" t="s">
        <v>5390</v>
      </c>
      <c r="B146" s="31" t="s">
        <v>911</v>
      </c>
      <c r="C146" s="29" t="s">
        <v>881</v>
      </c>
      <c r="D146" s="25" t="s">
        <v>883</v>
      </c>
      <c r="E146" s="26">
        <v>520</v>
      </c>
      <c r="F146" s="26" t="s">
        <v>912</v>
      </c>
      <c r="G146" s="26" t="s">
        <v>921</v>
      </c>
    </row>
    <row r="147" spans="1:7" ht="31.5" x14ac:dyDescent="0.25">
      <c r="A147" s="62" t="s">
        <v>5391</v>
      </c>
      <c r="B147" s="31" t="s">
        <v>7381</v>
      </c>
      <c r="C147" s="29" t="s">
        <v>867</v>
      </c>
      <c r="D147" s="25" t="s">
        <v>1220</v>
      </c>
      <c r="E147" s="26">
        <v>1126</v>
      </c>
      <c r="F147" s="26" t="s">
        <v>1219</v>
      </c>
      <c r="G147" s="26" t="s">
        <v>1218</v>
      </c>
    </row>
    <row r="148" spans="1:7" ht="31.5" x14ac:dyDescent="0.25">
      <c r="A148" s="62" t="s">
        <v>5392</v>
      </c>
      <c r="B148" s="31" t="s">
        <v>914</v>
      </c>
      <c r="C148" s="27" t="s">
        <v>894</v>
      </c>
      <c r="D148" s="25" t="s">
        <v>1220</v>
      </c>
      <c r="E148" s="26">
        <v>3230</v>
      </c>
      <c r="F148" s="26" t="s">
        <v>916</v>
      </c>
      <c r="G148" s="26" t="s">
        <v>917</v>
      </c>
    </row>
    <row r="149" spans="1:7" ht="15.95" customHeight="1" x14ac:dyDescent="0.25">
      <c r="A149" s="62" t="s">
        <v>5393</v>
      </c>
      <c r="B149" s="31" t="s">
        <v>918</v>
      </c>
      <c r="C149" s="27" t="s">
        <v>893</v>
      </c>
      <c r="D149" s="25" t="s">
        <v>895</v>
      </c>
      <c r="E149" s="26">
        <v>1051</v>
      </c>
      <c r="F149" s="26" t="s">
        <v>920</v>
      </c>
      <c r="G149" s="26" t="s">
        <v>919</v>
      </c>
    </row>
    <row r="150" spans="1:7" x14ac:dyDescent="0.25">
      <c r="A150" s="62" t="s">
        <v>5394</v>
      </c>
      <c r="B150" s="31" t="s">
        <v>915</v>
      </c>
      <c r="C150" s="27" t="s">
        <v>151</v>
      </c>
      <c r="D150" s="25" t="s">
        <v>897</v>
      </c>
      <c r="E150" s="26">
        <v>1115</v>
      </c>
      <c r="F150" s="26" t="s">
        <v>921</v>
      </c>
      <c r="G150" s="26" t="s">
        <v>7940</v>
      </c>
    </row>
    <row r="151" spans="1:7" ht="31.5" x14ac:dyDescent="0.25">
      <c r="A151" s="62" t="s">
        <v>5395</v>
      </c>
      <c r="B151" s="31" t="s">
        <v>925</v>
      </c>
      <c r="C151" s="27" t="s">
        <v>893</v>
      </c>
      <c r="D151" s="25" t="s">
        <v>899</v>
      </c>
      <c r="E151" s="26">
        <v>3140</v>
      </c>
      <c r="F151" s="26" t="s">
        <v>905</v>
      </c>
      <c r="G151" s="26" t="s">
        <v>932</v>
      </c>
    </row>
    <row r="152" spans="1:7" ht="31.5" x14ac:dyDescent="0.25">
      <c r="A152" s="62" t="s">
        <v>5396</v>
      </c>
      <c r="B152" s="31" t="s">
        <v>946</v>
      </c>
      <c r="C152" s="29" t="s">
        <v>829</v>
      </c>
      <c r="D152" s="25" t="s">
        <v>887</v>
      </c>
      <c r="E152" s="26">
        <v>1074</v>
      </c>
      <c r="F152" s="26" t="s">
        <v>7546</v>
      </c>
      <c r="G152" s="26" t="s">
        <v>934</v>
      </c>
    </row>
    <row r="153" spans="1:7" x14ac:dyDescent="0.25">
      <c r="A153" s="62" t="s">
        <v>5397</v>
      </c>
      <c r="B153" s="31" t="s">
        <v>947</v>
      </c>
      <c r="C153" s="27" t="s">
        <v>864</v>
      </c>
      <c r="D153" s="25" t="s">
        <v>937</v>
      </c>
      <c r="E153" s="26">
        <v>2655</v>
      </c>
      <c r="F153" s="26" t="s">
        <v>933</v>
      </c>
      <c r="G153" s="26" t="s">
        <v>965</v>
      </c>
    </row>
    <row r="154" spans="1:7" ht="30" customHeight="1" x14ac:dyDescent="0.25">
      <c r="A154" s="62" t="s">
        <v>5398</v>
      </c>
      <c r="B154" s="31" t="s">
        <v>949</v>
      </c>
      <c r="C154" s="29" t="s">
        <v>884</v>
      </c>
      <c r="D154" s="25" t="s">
        <v>885</v>
      </c>
      <c r="E154" s="26">
        <v>1621</v>
      </c>
      <c r="F154" s="26" t="s">
        <v>950</v>
      </c>
      <c r="G154" s="26" t="s">
        <v>7941</v>
      </c>
    </row>
    <row r="155" spans="1:7" ht="31.5" x14ac:dyDescent="0.25">
      <c r="A155" s="62" t="s">
        <v>5399</v>
      </c>
      <c r="B155" s="31" t="s">
        <v>951</v>
      </c>
      <c r="C155" s="27" t="s">
        <v>896</v>
      </c>
      <c r="D155" s="25" t="s">
        <v>954</v>
      </c>
      <c r="E155" s="26">
        <v>2169</v>
      </c>
      <c r="F155" s="26" t="s">
        <v>948</v>
      </c>
      <c r="G155" s="26" t="s">
        <v>7942</v>
      </c>
    </row>
    <row r="156" spans="1:7" ht="31.5" x14ac:dyDescent="0.25">
      <c r="A156" s="62" t="s">
        <v>5400</v>
      </c>
      <c r="B156" s="31" t="s">
        <v>981</v>
      </c>
      <c r="C156" s="29" t="s">
        <v>878</v>
      </c>
      <c r="D156" s="25" t="s">
        <v>956</v>
      </c>
      <c r="E156" s="26">
        <v>1491</v>
      </c>
      <c r="F156" s="26" t="s">
        <v>948</v>
      </c>
      <c r="G156" s="26" t="s">
        <v>957</v>
      </c>
    </row>
    <row r="157" spans="1:7" x14ac:dyDescent="0.25">
      <c r="A157" s="62" t="s">
        <v>5401</v>
      </c>
      <c r="B157" s="31" t="s">
        <v>971</v>
      </c>
      <c r="C157" s="29" t="s">
        <v>964</v>
      </c>
      <c r="D157" s="25" t="s">
        <v>966</v>
      </c>
      <c r="E157" s="26">
        <v>1282</v>
      </c>
      <c r="F157" s="26" t="s">
        <v>968</v>
      </c>
      <c r="G157" s="26" t="s">
        <v>967</v>
      </c>
    </row>
    <row r="158" spans="1:7" x14ac:dyDescent="0.25">
      <c r="A158" s="62" t="s">
        <v>5402</v>
      </c>
      <c r="B158" s="31" t="s">
        <v>970</v>
      </c>
      <c r="C158" s="29" t="s">
        <v>886</v>
      </c>
      <c r="D158" s="25" t="s">
        <v>966</v>
      </c>
      <c r="E158" s="26">
        <v>1188</v>
      </c>
      <c r="F158" s="26" t="s">
        <v>968</v>
      </c>
      <c r="G158" s="26" t="s">
        <v>969</v>
      </c>
    </row>
    <row r="159" spans="1:7" x14ac:dyDescent="0.25">
      <c r="A159" s="62" t="s">
        <v>5403</v>
      </c>
      <c r="B159" s="31" t="s">
        <v>980</v>
      </c>
      <c r="C159" s="27" t="s">
        <v>903</v>
      </c>
      <c r="D159" s="25" t="s">
        <v>7352</v>
      </c>
      <c r="E159" s="26">
        <v>4296</v>
      </c>
      <c r="F159" s="26" t="s">
        <v>975</v>
      </c>
      <c r="G159" s="26" t="s">
        <v>7943</v>
      </c>
    </row>
    <row r="160" spans="1:7" ht="31.5" x14ac:dyDescent="0.25">
      <c r="A160" s="62" t="s">
        <v>5404</v>
      </c>
      <c r="B160" s="31" t="s">
        <v>984</v>
      </c>
      <c r="C160" s="27" t="s">
        <v>891</v>
      </c>
      <c r="D160" s="25" t="s">
        <v>892</v>
      </c>
      <c r="E160" s="26">
        <v>625</v>
      </c>
      <c r="F160" s="26" t="s">
        <v>985</v>
      </c>
      <c r="G160" s="26" t="s">
        <v>7944</v>
      </c>
    </row>
    <row r="161" spans="1:10" ht="15.6" customHeight="1" x14ac:dyDescent="0.25">
      <c r="A161" s="62" t="s">
        <v>5405</v>
      </c>
      <c r="B161" s="31" t="s">
        <v>987</v>
      </c>
      <c r="C161" s="27" t="s">
        <v>861</v>
      </c>
      <c r="D161" s="25" t="s">
        <v>890</v>
      </c>
      <c r="E161" s="26">
        <v>1385</v>
      </c>
      <c r="F161" s="26" t="s">
        <v>994</v>
      </c>
      <c r="G161" s="26" t="s">
        <v>7945</v>
      </c>
    </row>
    <row r="162" spans="1:10" ht="32.1" customHeight="1" x14ac:dyDescent="0.25">
      <c r="A162" s="62" t="s">
        <v>5406</v>
      </c>
      <c r="B162" s="31" t="s">
        <v>1006</v>
      </c>
      <c r="C162" s="25" t="s">
        <v>821</v>
      </c>
      <c r="D162" s="25" t="s">
        <v>1007</v>
      </c>
      <c r="E162" s="26">
        <v>7940</v>
      </c>
      <c r="F162" s="26" t="s">
        <v>1009</v>
      </c>
      <c r="G162" s="26" t="s">
        <v>1010</v>
      </c>
    </row>
    <row r="163" spans="1:10" x14ac:dyDescent="0.25">
      <c r="A163" s="62" t="s">
        <v>5407</v>
      </c>
      <c r="B163" s="31" t="s">
        <v>1055</v>
      </c>
      <c r="C163" s="27" t="s">
        <v>28</v>
      </c>
      <c r="D163" s="25" t="s">
        <v>889</v>
      </c>
      <c r="E163" s="26">
        <v>778</v>
      </c>
      <c r="F163" s="26" t="s">
        <v>994</v>
      </c>
      <c r="G163" s="26" t="s">
        <v>7947</v>
      </c>
    </row>
    <row r="164" spans="1:10" ht="31.5" x14ac:dyDescent="0.25">
      <c r="A164" s="62" t="s">
        <v>5408</v>
      </c>
      <c r="B164" s="31" t="s">
        <v>1065</v>
      </c>
      <c r="C164" s="27" t="s">
        <v>1066</v>
      </c>
      <c r="D164" s="25" t="s">
        <v>902</v>
      </c>
      <c r="E164" s="26">
        <v>460</v>
      </c>
      <c r="F164" s="26" t="s">
        <v>7382</v>
      </c>
      <c r="G164" s="26" t="s">
        <v>1067</v>
      </c>
    </row>
    <row r="165" spans="1:10" ht="30.6" customHeight="1" x14ac:dyDescent="0.25">
      <c r="A165" s="62" t="s">
        <v>5409</v>
      </c>
      <c r="B165" s="31" t="s">
        <v>1068</v>
      </c>
      <c r="C165" s="27" t="s">
        <v>901</v>
      </c>
      <c r="D165" s="25" t="s">
        <v>902</v>
      </c>
      <c r="E165" s="26">
        <v>3902</v>
      </c>
      <c r="F165" s="26" t="s">
        <v>7382</v>
      </c>
      <c r="G165" s="26" t="s">
        <v>7946</v>
      </c>
    </row>
    <row r="166" spans="1:10" ht="29.25" customHeight="1" x14ac:dyDescent="0.25">
      <c r="A166" s="62" t="s">
        <v>5410</v>
      </c>
      <c r="B166" s="31" t="s">
        <v>1080</v>
      </c>
      <c r="C166" s="29" t="s">
        <v>874</v>
      </c>
      <c r="D166" s="25" t="s">
        <v>880</v>
      </c>
      <c r="E166" s="26">
        <v>1327</v>
      </c>
      <c r="F166" s="26" t="s">
        <v>7547</v>
      </c>
      <c r="G166" s="26" t="s">
        <v>1082</v>
      </c>
    </row>
    <row r="167" spans="1:10" ht="36.75" customHeight="1" x14ac:dyDescent="0.25">
      <c r="A167" s="62" t="s">
        <v>5411</v>
      </c>
      <c r="B167" s="31" t="s">
        <v>1104</v>
      </c>
      <c r="C167" s="29" t="s">
        <v>875</v>
      </c>
      <c r="D167" s="25" t="s">
        <v>880</v>
      </c>
      <c r="E167" s="26">
        <v>1465</v>
      </c>
      <c r="F167" s="26" t="s">
        <v>7547</v>
      </c>
      <c r="G167" s="26" t="s">
        <v>1084</v>
      </c>
    </row>
    <row r="168" spans="1:10" x14ac:dyDescent="0.25">
      <c r="A168" s="62" t="s">
        <v>5412</v>
      </c>
      <c r="B168" s="31" t="s">
        <v>1115</v>
      </c>
      <c r="C168" s="29" t="s">
        <v>877</v>
      </c>
      <c r="D168" s="25" t="s">
        <v>880</v>
      </c>
      <c r="E168" s="26">
        <v>2152</v>
      </c>
      <c r="F168" s="26" t="s">
        <v>1083</v>
      </c>
      <c r="G168" s="26" t="s">
        <v>1079</v>
      </c>
    </row>
    <row r="169" spans="1:10" x14ac:dyDescent="0.25">
      <c r="A169" s="62" t="s">
        <v>5413</v>
      </c>
      <c r="B169" s="31" t="s">
        <v>1103</v>
      </c>
      <c r="C169" s="27" t="s">
        <v>876</v>
      </c>
      <c r="D169" s="25" t="s">
        <v>900</v>
      </c>
      <c r="E169" s="26">
        <v>1403</v>
      </c>
      <c r="F169" s="26" t="s">
        <v>1105</v>
      </c>
      <c r="G169" s="26" t="s">
        <v>1106</v>
      </c>
      <c r="H169" s="77"/>
      <c r="I169" s="77"/>
      <c r="J169" s="77"/>
    </row>
    <row r="170" spans="1:10" s="78" customFormat="1" ht="31.5" x14ac:dyDescent="0.25">
      <c r="A170" s="75" t="s">
        <v>5414</v>
      </c>
      <c r="B170" s="31" t="s">
        <v>1109</v>
      </c>
      <c r="C170" s="29" t="s">
        <v>867</v>
      </c>
      <c r="D170" s="25" t="s">
        <v>900</v>
      </c>
      <c r="E170" s="26">
        <v>2044</v>
      </c>
      <c r="F170" s="26" t="s">
        <v>1111</v>
      </c>
      <c r="G170" s="26" t="s">
        <v>7547</v>
      </c>
      <c r="H170" s="77"/>
      <c r="I170" s="77"/>
      <c r="J170" s="77"/>
    </row>
    <row r="171" spans="1:10" s="78" customFormat="1" x14ac:dyDescent="0.25">
      <c r="A171" s="75" t="s">
        <v>5415</v>
      </c>
      <c r="B171" s="31" t="s">
        <v>1110</v>
      </c>
      <c r="C171" s="25" t="s">
        <v>847</v>
      </c>
      <c r="D171" s="25" t="s">
        <v>871</v>
      </c>
      <c r="E171" s="26">
        <v>375</v>
      </c>
      <c r="F171" s="26" t="s">
        <v>218</v>
      </c>
      <c r="G171" s="26" t="s">
        <v>1112</v>
      </c>
      <c r="H171" s="77"/>
      <c r="I171" s="77"/>
      <c r="J171" s="77"/>
    </row>
    <row r="172" spans="1:10" s="78" customFormat="1" ht="31.5" x14ac:dyDescent="0.25">
      <c r="A172" s="75" t="s">
        <v>5416</v>
      </c>
      <c r="B172" s="31" t="s">
        <v>1114</v>
      </c>
      <c r="C172" s="27" t="s">
        <v>868</v>
      </c>
      <c r="D172" s="25" t="s">
        <v>1116</v>
      </c>
      <c r="E172" s="26">
        <v>507</v>
      </c>
      <c r="F172" s="26" t="s">
        <v>1119</v>
      </c>
      <c r="G172" s="26" t="s">
        <v>1118</v>
      </c>
      <c r="H172" s="77"/>
      <c r="I172" s="77"/>
      <c r="J172" s="77"/>
    </row>
    <row r="173" spans="1:10" x14ac:dyDescent="0.25">
      <c r="A173" s="62" t="s">
        <v>5417</v>
      </c>
      <c r="B173" s="31" t="s">
        <v>1127</v>
      </c>
      <c r="C173" s="27" t="s">
        <v>870</v>
      </c>
      <c r="D173" s="25" t="s">
        <v>871</v>
      </c>
      <c r="E173" s="26">
        <v>228</v>
      </c>
      <c r="F173" s="26" t="s">
        <v>1128</v>
      </c>
      <c r="G173" s="26" t="s">
        <v>1113</v>
      </c>
      <c r="H173" s="77"/>
      <c r="I173" s="77"/>
      <c r="J173" s="77"/>
    </row>
    <row r="174" spans="1:10" x14ac:dyDescent="0.25">
      <c r="A174" s="62" t="s">
        <v>5418</v>
      </c>
      <c r="B174" s="31" t="s">
        <v>1129</v>
      </c>
      <c r="C174" s="27" t="s">
        <v>869</v>
      </c>
      <c r="D174" s="25" t="s">
        <v>871</v>
      </c>
      <c r="E174" s="26">
        <v>1897</v>
      </c>
      <c r="F174" s="26" t="s">
        <v>1130</v>
      </c>
      <c r="G174" s="26" t="s">
        <v>913</v>
      </c>
      <c r="H174" s="77"/>
      <c r="I174" s="77"/>
      <c r="J174" s="77"/>
    </row>
    <row r="175" spans="1:10" ht="31.5" x14ac:dyDescent="0.25">
      <c r="A175" s="62" t="s">
        <v>5419</v>
      </c>
      <c r="B175" s="31" t="s">
        <v>1133</v>
      </c>
      <c r="C175" s="29" t="s">
        <v>610</v>
      </c>
      <c r="D175" s="25" t="s">
        <v>830</v>
      </c>
      <c r="E175" s="26">
        <v>726</v>
      </c>
      <c r="F175" s="26" t="s">
        <v>1134</v>
      </c>
      <c r="G175" s="26" t="s">
        <v>1134</v>
      </c>
    </row>
    <row r="176" spans="1:10" ht="31.5" x14ac:dyDescent="0.25">
      <c r="A176" s="62" t="s">
        <v>5420</v>
      </c>
      <c r="B176" s="31" t="s">
        <v>1135</v>
      </c>
      <c r="C176" s="29" t="s">
        <v>25</v>
      </c>
      <c r="D176" s="25" t="s">
        <v>830</v>
      </c>
      <c r="E176" s="26">
        <v>301</v>
      </c>
      <c r="F176" s="26" t="s">
        <v>1134</v>
      </c>
      <c r="G176" s="26" t="s">
        <v>383</v>
      </c>
    </row>
    <row r="177" spans="1:7" ht="31.5" x14ac:dyDescent="0.25">
      <c r="A177" s="62" t="s">
        <v>5421</v>
      </c>
      <c r="B177" s="31" t="s">
        <v>1136</v>
      </c>
      <c r="C177" s="29" t="s">
        <v>399</v>
      </c>
      <c r="D177" s="25" t="s">
        <v>830</v>
      </c>
      <c r="E177" s="26">
        <v>510</v>
      </c>
      <c r="F177" s="26" t="s">
        <v>1134</v>
      </c>
      <c r="G177" s="26" t="s">
        <v>1134</v>
      </c>
    </row>
    <row r="178" spans="1:7" x14ac:dyDescent="0.25">
      <c r="A178" s="62" t="s">
        <v>5422</v>
      </c>
      <c r="B178" s="31" t="s">
        <v>1137</v>
      </c>
      <c r="C178" s="29" t="s">
        <v>816</v>
      </c>
      <c r="D178" s="25" t="s">
        <v>830</v>
      </c>
      <c r="E178" s="26">
        <v>628</v>
      </c>
      <c r="F178" s="26" t="s">
        <v>608</v>
      </c>
      <c r="G178" s="26" t="s">
        <v>994</v>
      </c>
    </row>
    <row r="179" spans="1:7" ht="31.5" x14ac:dyDescent="0.25">
      <c r="A179" s="62" t="s">
        <v>5423</v>
      </c>
      <c r="B179" s="31" t="s">
        <v>1138</v>
      </c>
      <c r="C179" s="29" t="s">
        <v>817</v>
      </c>
      <c r="D179" s="25" t="s">
        <v>830</v>
      </c>
      <c r="E179" s="26">
        <v>193</v>
      </c>
      <c r="F179" s="26" t="s">
        <v>1134</v>
      </c>
      <c r="G179" s="26" t="s">
        <v>1139</v>
      </c>
    </row>
    <row r="180" spans="1:7" ht="31.5" x14ac:dyDescent="0.25">
      <c r="A180" s="62" t="s">
        <v>5424</v>
      </c>
      <c r="B180" s="31" t="s">
        <v>1140</v>
      </c>
      <c r="C180" s="29" t="s">
        <v>818</v>
      </c>
      <c r="D180" s="25" t="s">
        <v>830</v>
      </c>
      <c r="E180" s="26">
        <v>203</v>
      </c>
      <c r="F180" s="26" t="s">
        <v>1134</v>
      </c>
      <c r="G180" s="26" t="s">
        <v>1139</v>
      </c>
    </row>
    <row r="181" spans="1:7" ht="18.600000000000001" customHeight="1" x14ac:dyDescent="0.25">
      <c r="A181" s="62" t="s">
        <v>5425</v>
      </c>
      <c r="B181" s="31" t="s">
        <v>1141</v>
      </c>
      <c r="C181" s="29" t="s">
        <v>820</v>
      </c>
      <c r="D181" s="25" t="s">
        <v>830</v>
      </c>
      <c r="E181" s="26">
        <v>1132</v>
      </c>
      <c r="F181" s="26" t="s">
        <v>1146</v>
      </c>
      <c r="G181" s="26" t="s">
        <v>383</v>
      </c>
    </row>
    <row r="182" spans="1:7" ht="31.5" x14ac:dyDescent="0.25">
      <c r="A182" s="62" t="s">
        <v>5426</v>
      </c>
      <c r="B182" s="31" t="s">
        <v>1142</v>
      </c>
      <c r="C182" s="29" t="s">
        <v>151</v>
      </c>
      <c r="D182" s="25" t="s">
        <v>830</v>
      </c>
      <c r="E182" s="26">
        <v>303</v>
      </c>
      <c r="F182" s="26" t="s">
        <v>1134</v>
      </c>
      <c r="G182" s="26" t="s">
        <v>994</v>
      </c>
    </row>
    <row r="183" spans="1:7" ht="31.5" x14ac:dyDescent="0.25">
      <c r="A183" s="62" t="s">
        <v>5427</v>
      </c>
      <c r="B183" s="31" t="s">
        <v>1143</v>
      </c>
      <c r="C183" s="29" t="s">
        <v>821</v>
      </c>
      <c r="D183" s="25" t="s">
        <v>830</v>
      </c>
      <c r="E183" s="26">
        <v>854</v>
      </c>
      <c r="F183" s="26" t="s">
        <v>1134</v>
      </c>
      <c r="G183" s="26" t="s">
        <v>1144</v>
      </c>
    </row>
    <row r="184" spans="1:7" x14ac:dyDescent="0.25">
      <c r="A184" s="62" t="s">
        <v>5428</v>
      </c>
      <c r="B184" s="31" t="s">
        <v>1145</v>
      </c>
      <c r="C184" s="29" t="s">
        <v>129</v>
      </c>
      <c r="D184" s="25" t="s">
        <v>830</v>
      </c>
      <c r="E184" s="26">
        <v>630</v>
      </c>
      <c r="F184" s="26" t="s">
        <v>994</v>
      </c>
      <c r="G184" s="26" t="s">
        <v>1146</v>
      </c>
    </row>
    <row r="185" spans="1:7" x14ac:dyDescent="0.25">
      <c r="A185" s="62" t="s">
        <v>5429</v>
      </c>
      <c r="B185" s="31" t="s">
        <v>1148</v>
      </c>
      <c r="C185" s="29" t="s">
        <v>550</v>
      </c>
      <c r="D185" s="25" t="s">
        <v>830</v>
      </c>
      <c r="E185" s="26">
        <v>183</v>
      </c>
      <c r="F185" s="26" t="s">
        <v>1147</v>
      </c>
      <c r="G185" s="26" t="s">
        <v>7949</v>
      </c>
    </row>
    <row r="186" spans="1:7" x14ac:dyDescent="0.25">
      <c r="A186" s="62" t="s">
        <v>5430</v>
      </c>
      <c r="B186" s="31" t="s">
        <v>1149</v>
      </c>
      <c r="C186" s="29" t="s">
        <v>822</v>
      </c>
      <c r="D186" s="25" t="s">
        <v>830</v>
      </c>
      <c r="E186" s="26">
        <v>387</v>
      </c>
      <c r="F186" s="26" t="s">
        <v>1147</v>
      </c>
      <c r="G186" s="26" t="s">
        <v>7948</v>
      </c>
    </row>
    <row r="187" spans="1:7" x14ac:dyDescent="0.25">
      <c r="A187" s="62" t="s">
        <v>5431</v>
      </c>
      <c r="B187" s="31" t="s">
        <v>1152</v>
      </c>
      <c r="C187" s="29" t="s">
        <v>26</v>
      </c>
      <c r="D187" s="25" t="s">
        <v>4975</v>
      </c>
      <c r="E187" s="26">
        <v>1483</v>
      </c>
      <c r="F187" s="26" t="s">
        <v>1146</v>
      </c>
      <c r="G187" s="26" t="s">
        <v>1074</v>
      </c>
    </row>
    <row r="188" spans="1:7" x14ac:dyDescent="0.25">
      <c r="A188" s="62" t="s">
        <v>5432</v>
      </c>
      <c r="B188" s="31" t="s">
        <v>1153</v>
      </c>
      <c r="C188" s="29" t="s">
        <v>823</v>
      </c>
      <c r="D188" s="25" t="s">
        <v>830</v>
      </c>
      <c r="E188" s="26">
        <v>260</v>
      </c>
      <c r="F188" s="26" t="s">
        <v>567</v>
      </c>
      <c r="G188" s="26" t="s">
        <v>7950</v>
      </c>
    </row>
    <row r="189" spans="1:7" x14ac:dyDescent="0.25">
      <c r="A189" s="62" t="s">
        <v>5433</v>
      </c>
      <c r="B189" s="31" t="s">
        <v>1154</v>
      </c>
      <c r="C189" s="29" t="s">
        <v>824</v>
      </c>
      <c r="D189" s="25" t="s">
        <v>830</v>
      </c>
      <c r="E189" s="26">
        <v>645</v>
      </c>
      <c r="F189" s="26" t="s">
        <v>1146</v>
      </c>
      <c r="G189" s="26" t="s">
        <v>7951</v>
      </c>
    </row>
    <row r="190" spans="1:7" x14ac:dyDescent="0.25">
      <c r="A190" s="62" t="s">
        <v>5434</v>
      </c>
      <c r="B190" s="31" t="s">
        <v>1155</v>
      </c>
      <c r="C190" s="29" t="s">
        <v>825</v>
      </c>
      <c r="D190" s="25" t="s">
        <v>830</v>
      </c>
      <c r="E190" s="26">
        <v>433</v>
      </c>
      <c r="F190" s="26" t="s">
        <v>1146</v>
      </c>
      <c r="G190" s="26" t="s">
        <v>1156</v>
      </c>
    </row>
    <row r="191" spans="1:7" x14ac:dyDescent="0.25">
      <c r="A191" s="62" t="s">
        <v>5435</v>
      </c>
      <c r="B191" s="31" t="s">
        <v>1157</v>
      </c>
      <c r="C191" s="29" t="s">
        <v>826</v>
      </c>
      <c r="D191" s="25" t="s">
        <v>830</v>
      </c>
      <c r="E191" s="26">
        <v>620</v>
      </c>
      <c r="F191" s="26" t="s">
        <v>567</v>
      </c>
      <c r="G191" s="26" t="s">
        <v>1165</v>
      </c>
    </row>
    <row r="192" spans="1:7" x14ac:dyDescent="0.25">
      <c r="A192" s="62" t="s">
        <v>5436</v>
      </c>
      <c r="B192" s="31" t="s">
        <v>1161</v>
      </c>
      <c r="C192" s="29" t="s">
        <v>22</v>
      </c>
      <c r="D192" s="25" t="s">
        <v>830</v>
      </c>
      <c r="E192" s="26">
        <v>510</v>
      </c>
      <c r="F192" s="26" t="s">
        <v>1146</v>
      </c>
      <c r="G192" s="26" t="s">
        <v>1158</v>
      </c>
    </row>
    <row r="193" spans="1:7" x14ac:dyDescent="0.25">
      <c r="A193" s="62" t="s">
        <v>5437</v>
      </c>
      <c r="B193" s="31" t="s">
        <v>1160</v>
      </c>
      <c r="C193" s="29" t="s">
        <v>386</v>
      </c>
      <c r="D193" s="25" t="s">
        <v>830</v>
      </c>
      <c r="E193" s="26">
        <v>254</v>
      </c>
      <c r="F193" s="26" t="s">
        <v>37</v>
      </c>
      <c r="G193" s="26" t="s">
        <v>7952</v>
      </c>
    </row>
    <row r="194" spans="1:7" x14ac:dyDescent="0.25">
      <c r="A194" s="62" t="s">
        <v>5438</v>
      </c>
      <c r="B194" s="31" t="s">
        <v>1162</v>
      </c>
      <c r="C194" s="29" t="s">
        <v>827</v>
      </c>
      <c r="D194" s="25" t="s">
        <v>830</v>
      </c>
      <c r="E194" s="26">
        <v>300</v>
      </c>
      <c r="F194" s="26" t="s">
        <v>1146</v>
      </c>
      <c r="G194" s="26" t="s">
        <v>1159</v>
      </c>
    </row>
    <row r="195" spans="1:7" x14ac:dyDescent="0.25">
      <c r="A195" s="62" t="s">
        <v>5439</v>
      </c>
      <c r="B195" s="31" t="s">
        <v>1163</v>
      </c>
      <c r="C195" s="29" t="s">
        <v>828</v>
      </c>
      <c r="D195" s="25" t="s">
        <v>830</v>
      </c>
      <c r="E195" s="26">
        <v>106</v>
      </c>
      <c r="F195" s="26" t="s">
        <v>1164</v>
      </c>
      <c r="G195" s="26" t="s">
        <v>7953</v>
      </c>
    </row>
    <row r="196" spans="1:7" ht="31.5" x14ac:dyDescent="0.25">
      <c r="A196" s="62" t="s">
        <v>5440</v>
      </c>
      <c r="B196" s="31" t="s">
        <v>1169</v>
      </c>
      <c r="C196" s="25" t="s">
        <v>137</v>
      </c>
      <c r="D196" s="25" t="s">
        <v>830</v>
      </c>
      <c r="E196" s="26">
        <v>500</v>
      </c>
      <c r="F196" s="26" t="s">
        <v>1134</v>
      </c>
      <c r="G196" s="26" t="s">
        <v>994</v>
      </c>
    </row>
    <row r="197" spans="1:7" x14ac:dyDescent="0.25">
      <c r="A197" s="62" t="s">
        <v>5441</v>
      </c>
      <c r="B197" s="31" t="s">
        <v>1170</v>
      </c>
      <c r="C197" s="29" t="s">
        <v>386</v>
      </c>
      <c r="D197" s="25" t="s">
        <v>853</v>
      </c>
      <c r="E197" s="26">
        <v>382</v>
      </c>
      <c r="F197" s="26" t="s">
        <v>1171</v>
      </c>
      <c r="G197" s="26" t="s">
        <v>7954</v>
      </c>
    </row>
    <row r="198" spans="1:7" x14ac:dyDescent="0.25">
      <c r="A198" s="62" t="s">
        <v>5442</v>
      </c>
      <c r="B198" s="31" t="s">
        <v>1173</v>
      </c>
      <c r="C198" s="29" t="s">
        <v>660</v>
      </c>
      <c r="D198" s="25" t="s">
        <v>853</v>
      </c>
      <c r="E198" s="26">
        <v>965</v>
      </c>
      <c r="F198" s="26" t="s">
        <v>916</v>
      </c>
      <c r="G198" s="26" t="s">
        <v>7955</v>
      </c>
    </row>
    <row r="199" spans="1:7" x14ac:dyDescent="0.25">
      <c r="A199" s="62" t="s">
        <v>5443</v>
      </c>
      <c r="B199" s="31" t="s">
        <v>1174</v>
      </c>
      <c r="C199" s="29" t="s">
        <v>846</v>
      </c>
      <c r="D199" s="25" t="s">
        <v>853</v>
      </c>
      <c r="E199" s="26">
        <v>263</v>
      </c>
      <c r="F199" s="26" t="s">
        <v>916</v>
      </c>
      <c r="G199" s="26" t="s">
        <v>7956</v>
      </c>
    </row>
    <row r="200" spans="1:7" ht="17.100000000000001" customHeight="1" x14ac:dyDescent="0.25">
      <c r="A200" s="62" t="s">
        <v>5444</v>
      </c>
      <c r="B200" s="31" t="s">
        <v>1175</v>
      </c>
      <c r="C200" s="29" t="s">
        <v>701</v>
      </c>
      <c r="D200" s="25" t="s">
        <v>853</v>
      </c>
      <c r="E200" s="26">
        <v>882</v>
      </c>
      <c r="F200" s="26" t="s">
        <v>916</v>
      </c>
      <c r="G200" s="26" t="s">
        <v>1176</v>
      </c>
    </row>
    <row r="201" spans="1:7" x14ac:dyDescent="0.25">
      <c r="A201" s="62" t="s">
        <v>5445</v>
      </c>
      <c r="B201" s="31" t="s">
        <v>1177</v>
      </c>
      <c r="C201" s="29" t="s">
        <v>847</v>
      </c>
      <c r="D201" s="25" t="s">
        <v>853</v>
      </c>
      <c r="E201" s="26">
        <v>337</v>
      </c>
      <c r="F201" s="26" t="s">
        <v>916</v>
      </c>
      <c r="G201" s="26" t="s">
        <v>1178</v>
      </c>
    </row>
    <row r="202" spans="1:7" ht="31.5" x14ac:dyDescent="0.25">
      <c r="A202" s="62" t="s">
        <v>5446</v>
      </c>
      <c r="B202" s="31" t="s">
        <v>1179</v>
      </c>
      <c r="C202" s="29" t="s">
        <v>816</v>
      </c>
      <c r="D202" s="25" t="s">
        <v>853</v>
      </c>
      <c r="E202" s="26">
        <v>390</v>
      </c>
      <c r="F202" s="26" t="s">
        <v>1180</v>
      </c>
      <c r="G202" s="26" t="s">
        <v>7957</v>
      </c>
    </row>
    <row r="203" spans="1:7" x14ac:dyDescent="0.25">
      <c r="A203" s="62" t="s">
        <v>5447</v>
      </c>
      <c r="B203" s="31" t="s">
        <v>1184</v>
      </c>
      <c r="C203" s="29" t="s">
        <v>129</v>
      </c>
      <c r="D203" s="25" t="s">
        <v>853</v>
      </c>
      <c r="E203" s="26">
        <v>537</v>
      </c>
      <c r="F203" s="26" t="s">
        <v>1181</v>
      </c>
      <c r="G203" s="26" t="s">
        <v>1182</v>
      </c>
    </row>
    <row r="204" spans="1:7" x14ac:dyDescent="0.25">
      <c r="A204" s="62" t="s">
        <v>5448</v>
      </c>
      <c r="B204" s="31" t="s">
        <v>1185</v>
      </c>
      <c r="C204" s="29" t="s">
        <v>848</v>
      </c>
      <c r="D204" s="25" t="s">
        <v>853</v>
      </c>
      <c r="E204" s="26">
        <v>156</v>
      </c>
      <c r="F204" s="26" t="s">
        <v>1181</v>
      </c>
      <c r="G204" s="26" t="s">
        <v>7958</v>
      </c>
    </row>
    <row r="205" spans="1:7" x14ac:dyDescent="0.25">
      <c r="A205" s="62" t="s">
        <v>5449</v>
      </c>
      <c r="B205" s="31" t="s">
        <v>1189</v>
      </c>
      <c r="C205" s="29" t="s">
        <v>849</v>
      </c>
      <c r="D205" s="25" t="s">
        <v>853</v>
      </c>
      <c r="E205" s="26">
        <v>282</v>
      </c>
      <c r="F205" s="26" t="s">
        <v>1181</v>
      </c>
      <c r="G205" s="26" t="s">
        <v>7960</v>
      </c>
    </row>
    <row r="206" spans="1:7" x14ac:dyDescent="0.25">
      <c r="A206" s="62" t="s">
        <v>5450</v>
      </c>
      <c r="B206" s="31" t="s">
        <v>1190</v>
      </c>
      <c r="C206" s="29" t="s">
        <v>850</v>
      </c>
      <c r="D206" s="25" t="s">
        <v>853</v>
      </c>
      <c r="E206" s="26">
        <v>221</v>
      </c>
      <c r="F206" s="26" t="s">
        <v>1181</v>
      </c>
      <c r="G206" s="26" t="s">
        <v>1183</v>
      </c>
    </row>
    <row r="207" spans="1:7" x14ac:dyDescent="0.25">
      <c r="A207" s="62" t="s">
        <v>5451</v>
      </c>
      <c r="B207" s="31" t="s">
        <v>1186</v>
      </c>
      <c r="C207" s="29" t="s">
        <v>851</v>
      </c>
      <c r="D207" s="25" t="s">
        <v>853</v>
      </c>
      <c r="E207" s="26">
        <v>468</v>
      </c>
      <c r="F207" s="26" t="s">
        <v>1193</v>
      </c>
      <c r="G207" s="26" t="s">
        <v>1193</v>
      </c>
    </row>
    <row r="208" spans="1:7" x14ac:dyDescent="0.25">
      <c r="A208" s="62" t="s">
        <v>5452</v>
      </c>
      <c r="B208" s="31" t="s">
        <v>1187</v>
      </c>
      <c r="C208" s="29" t="s">
        <v>852</v>
      </c>
      <c r="D208" s="25" t="s">
        <v>853</v>
      </c>
      <c r="E208" s="26">
        <v>916</v>
      </c>
      <c r="F208" s="26" t="s">
        <v>1194</v>
      </c>
      <c r="G208" s="26" t="s">
        <v>916</v>
      </c>
    </row>
    <row r="209" spans="1:7" x14ac:dyDescent="0.25">
      <c r="A209" s="62" t="s">
        <v>5453</v>
      </c>
      <c r="B209" s="31" t="s">
        <v>1188</v>
      </c>
      <c r="C209" s="27" t="s">
        <v>854</v>
      </c>
      <c r="D209" s="25" t="s">
        <v>862</v>
      </c>
      <c r="E209" s="26">
        <v>373</v>
      </c>
      <c r="F209" s="26" t="s">
        <v>1231</v>
      </c>
      <c r="G209" s="26" t="s">
        <v>7959</v>
      </c>
    </row>
    <row r="210" spans="1:7" x14ac:dyDescent="0.25">
      <c r="A210" s="62" t="s">
        <v>5454</v>
      </c>
      <c r="B210" s="31" t="s">
        <v>1232</v>
      </c>
      <c r="C210" s="27" t="s">
        <v>855</v>
      </c>
      <c r="D210" s="25" t="s">
        <v>862</v>
      </c>
      <c r="E210" s="26">
        <v>235</v>
      </c>
      <c r="F210" s="26" t="s">
        <v>1059</v>
      </c>
      <c r="G210" s="26" t="s">
        <v>1233</v>
      </c>
    </row>
    <row r="211" spans="1:7" ht="31.5" x14ac:dyDescent="0.25">
      <c r="A211" s="62" t="s">
        <v>5455</v>
      </c>
      <c r="B211" s="31" t="s">
        <v>1234</v>
      </c>
      <c r="C211" s="27" t="s">
        <v>856</v>
      </c>
      <c r="D211" s="25" t="s">
        <v>862</v>
      </c>
      <c r="E211" s="26">
        <v>1085</v>
      </c>
      <c r="F211" s="26" t="s">
        <v>1008</v>
      </c>
      <c r="G211" s="26" t="s">
        <v>7651</v>
      </c>
    </row>
    <row r="212" spans="1:7" ht="31.5" x14ac:dyDescent="0.25">
      <c r="A212" s="62" t="s">
        <v>5456</v>
      </c>
      <c r="B212" s="31" t="s">
        <v>1235</v>
      </c>
      <c r="C212" s="27" t="s">
        <v>857</v>
      </c>
      <c r="D212" s="25" t="s">
        <v>862</v>
      </c>
      <c r="E212" s="26">
        <v>752</v>
      </c>
      <c r="F212" s="26" t="s">
        <v>1236</v>
      </c>
      <c r="G212" s="26" t="s">
        <v>1059</v>
      </c>
    </row>
    <row r="213" spans="1:7" x14ac:dyDescent="0.25">
      <c r="A213" s="62" t="s">
        <v>5457</v>
      </c>
      <c r="B213" s="31" t="s">
        <v>1237</v>
      </c>
      <c r="C213" s="27" t="s">
        <v>858</v>
      </c>
      <c r="D213" s="25" t="s">
        <v>862</v>
      </c>
      <c r="E213" s="26">
        <v>261</v>
      </c>
      <c r="F213" s="26" t="s">
        <v>1059</v>
      </c>
      <c r="G213" s="26" t="s">
        <v>1238</v>
      </c>
    </row>
    <row r="214" spans="1:7" x14ac:dyDescent="0.25">
      <c r="A214" s="62" t="s">
        <v>5458</v>
      </c>
      <c r="B214" s="31" t="s">
        <v>1243</v>
      </c>
      <c r="C214" s="27" t="s">
        <v>859</v>
      </c>
      <c r="D214" s="25" t="s">
        <v>862</v>
      </c>
      <c r="E214" s="26">
        <v>503</v>
      </c>
      <c r="F214" s="26" t="s">
        <v>1239</v>
      </c>
      <c r="G214" s="26" t="s">
        <v>1240</v>
      </c>
    </row>
    <row r="215" spans="1:7" x14ac:dyDescent="0.25">
      <c r="A215" s="62" t="s">
        <v>5459</v>
      </c>
      <c r="B215" s="31" t="s">
        <v>1242</v>
      </c>
      <c r="C215" s="27" t="s">
        <v>860</v>
      </c>
      <c r="D215" s="25" t="s">
        <v>862</v>
      </c>
      <c r="E215" s="26">
        <v>217</v>
      </c>
      <c r="F215" s="26" t="s">
        <v>1239</v>
      </c>
      <c r="G215" s="26" t="s">
        <v>1241</v>
      </c>
    </row>
    <row r="216" spans="1:7" x14ac:dyDescent="0.25">
      <c r="A216" s="62" t="s">
        <v>5460</v>
      </c>
      <c r="B216" s="31" t="s">
        <v>1244</v>
      </c>
      <c r="C216" s="27" t="s">
        <v>861</v>
      </c>
      <c r="D216" s="25" t="s">
        <v>862</v>
      </c>
      <c r="E216" s="26">
        <v>189</v>
      </c>
      <c r="F216" s="26" t="s">
        <v>1239</v>
      </c>
      <c r="G216" s="26" t="s">
        <v>1240</v>
      </c>
    </row>
    <row r="217" spans="1:7" x14ac:dyDescent="0.25">
      <c r="A217" s="62" t="s">
        <v>5461</v>
      </c>
      <c r="B217" s="31" t="s">
        <v>1245</v>
      </c>
      <c r="C217" s="27" t="s">
        <v>179</v>
      </c>
      <c r="D217" s="25" t="s">
        <v>862</v>
      </c>
      <c r="E217" s="26">
        <v>249</v>
      </c>
      <c r="F217" s="26" t="s">
        <v>1059</v>
      </c>
      <c r="G217" s="26" t="s">
        <v>7961</v>
      </c>
    </row>
    <row r="218" spans="1:7" x14ac:dyDescent="0.25">
      <c r="A218" s="62" t="s">
        <v>5462</v>
      </c>
      <c r="B218" s="31" t="s">
        <v>1248</v>
      </c>
      <c r="C218" s="27" t="s">
        <v>26</v>
      </c>
      <c r="D218" s="25" t="s">
        <v>862</v>
      </c>
      <c r="E218" s="26">
        <v>105</v>
      </c>
      <c r="F218" s="26" t="s">
        <v>1059</v>
      </c>
      <c r="G218" s="26" t="s">
        <v>1250</v>
      </c>
    </row>
    <row r="219" spans="1:7" x14ac:dyDescent="0.25">
      <c r="A219" s="62" t="s">
        <v>5463</v>
      </c>
      <c r="B219" s="31" t="s">
        <v>1247</v>
      </c>
      <c r="C219" s="27" t="s">
        <v>1246</v>
      </c>
      <c r="D219" s="25" t="s">
        <v>862</v>
      </c>
      <c r="E219" s="26">
        <v>86</v>
      </c>
      <c r="F219" s="26" t="s">
        <v>1059</v>
      </c>
      <c r="G219" s="26" t="s">
        <v>1251</v>
      </c>
    </row>
    <row r="220" spans="1:7" x14ac:dyDescent="0.25">
      <c r="A220" s="62" t="s">
        <v>5464</v>
      </c>
      <c r="B220" s="31" t="s">
        <v>1249</v>
      </c>
      <c r="C220" s="27" t="s">
        <v>22</v>
      </c>
      <c r="D220" s="25" t="s">
        <v>862</v>
      </c>
      <c r="E220" s="26">
        <v>101</v>
      </c>
      <c r="F220" s="26" t="s">
        <v>1059</v>
      </c>
      <c r="G220" s="26" t="s">
        <v>7962</v>
      </c>
    </row>
    <row r="221" spans="1:7" ht="31.5" x14ac:dyDescent="0.25">
      <c r="A221" s="62" t="s">
        <v>5465</v>
      </c>
      <c r="B221" s="31" t="s">
        <v>1107</v>
      </c>
      <c r="C221" s="27" t="s">
        <v>1117</v>
      </c>
      <c r="D221" s="25" t="s">
        <v>871</v>
      </c>
      <c r="E221" s="26">
        <v>1080</v>
      </c>
      <c r="F221" s="26" t="s">
        <v>1108</v>
      </c>
      <c r="G221" s="26" t="s">
        <v>7963</v>
      </c>
    </row>
    <row r="222" spans="1:7" ht="31.5" x14ac:dyDescent="0.25">
      <c r="A222" s="62" t="s">
        <v>5466</v>
      </c>
      <c r="B222" s="31" t="s">
        <v>1172</v>
      </c>
      <c r="C222" s="27" t="s">
        <v>224</v>
      </c>
      <c r="D222" s="25" t="s">
        <v>871</v>
      </c>
      <c r="E222" s="26">
        <v>1045</v>
      </c>
      <c r="F222" s="26" t="s">
        <v>1257</v>
      </c>
      <c r="G222" s="26" t="s">
        <v>1126</v>
      </c>
    </row>
    <row r="223" spans="1:7" x14ac:dyDescent="0.25">
      <c r="A223" s="62" t="s">
        <v>5467</v>
      </c>
      <c r="B223" s="31" t="s">
        <v>1255</v>
      </c>
      <c r="C223" s="27" t="s">
        <v>863</v>
      </c>
      <c r="D223" s="25" t="s">
        <v>871</v>
      </c>
      <c r="E223" s="26">
        <v>379</v>
      </c>
      <c r="F223" s="26" t="s">
        <v>1259</v>
      </c>
      <c r="G223" s="26" t="s">
        <v>1130</v>
      </c>
    </row>
    <row r="224" spans="1:7" ht="38.25" customHeight="1" x14ac:dyDescent="0.25">
      <c r="A224" s="62" t="s">
        <v>5468</v>
      </c>
      <c r="B224" s="31" t="s">
        <v>1262</v>
      </c>
      <c r="C224" s="27" t="s">
        <v>864</v>
      </c>
      <c r="D224" s="25" t="s">
        <v>871</v>
      </c>
      <c r="E224" s="26">
        <v>1284</v>
      </c>
      <c r="F224" s="26" t="s">
        <v>1256</v>
      </c>
      <c r="G224" s="26" t="s">
        <v>7964</v>
      </c>
    </row>
    <row r="225" spans="1:7" ht="35.25" customHeight="1" x14ac:dyDescent="0.25">
      <c r="A225" s="62" t="s">
        <v>5469</v>
      </c>
      <c r="B225" s="31" t="s">
        <v>1263</v>
      </c>
      <c r="C225" s="29" t="s">
        <v>872</v>
      </c>
      <c r="D225" s="25" t="s">
        <v>880</v>
      </c>
      <c r="E225" s="26">
        <v>495</v>
      </c>
      <c r="F225" s="26" t="s">
        <v>7547</v>
      </c>
      <c r="G225" s="26" t="s">
        <v>1122</v>
      </c>
    </row>
    <row r="226" spans="1:7" x14ac:dyDescent="0.25">
      <c r="A226" s="62" t="s">
        <v>5470</v>
      </c>
      <c r="B226" s="31" t="s">
        <v>1264</v>
      </c>
      <c r="C226" s="29" t="s">
        <v>873</v>
      </c>
      <c r="D226" s="25" t="s">
        <v>880</v>
      </c>
      <c r="E226" s="26">
        <v>344</v>
      </c>
      <c r="F226" s="26" t="s">
        <v>1261</v>
      </c>
      <c r="G226" s="26" t="s">
        <v>1260</v>
      </c>
    </row>
    <row r="227" spans="1:7" x14ac:dyDescent="0.25">
      <c r="A227" s="62" t="s">
        <v>5471</v>
      </c>
      <c r="B227" s="31" t="s">
        <v>1265</v>
      </c>
      <c r="C227" s="27" t="s">
        <v>865</v>
      </c>
      <c r="D227" s="25" t="s">
        <v>871</v>
      </c>
      <c r="E227" s="26">
        <v>367</v>
      </c>
      <c r="F227" s="26" t="s">
        <v>1118</v>
      </c>
      <c r="G227" s="26" t="s">
        <v>7966</v>
      </c>
    </row>
    <row r="228" spans="1:7" x14ac:dyDescent="0.25">
      <c r="A228" s="62" t="s">
        <v>5472</v>
      </c>
      <c r="B228" s="31" t="s">
        <v>1266</v>
      </c>
      <c r="C228" s="27" t="s">
        <v>866</v>
      </c>
      <c r="D228" s="25" t="s">
        <v>871</v>
      </c>
      <c r="E228" s="26">
        <v>269</v>
      </c>
      <c r="F228" s="26" t="s">
        <v>1118</v>
      </c>
      <c r="G228" s="26" t="s">
        <v>1267</v>
      </c>
    </row>
    <row r="229" spans="1:7" x14ac:dyDescent="0.25">
      <c r="A229" s="62" t="s">
        <v>5473</v>
      </c>
      <c r="B229" s="31" t="s">
        <v>1273</v>
      </c>
      <c r="C229" s="29" t="s">
        <v>386</v>
      </c>
      <c r="D229" s="25" t="s">
        <v>880</v>
      </c>
      <c r="E229" s="26">
        <v>450</v>
      </c>
      <c r="F229" s="26" t="s">
        <v>1122</v>
      </c>
      <c r="G229" s="26" t="s">
        <v>7965</v>
      </c>
    </row>
    <row r="230" spans="1:7" x14ac:dyDescent="0.25">
      <c r="A230" s="62" t="s">
        <v>5474</v>
      </c>
      <c r="B230" s="31" t="s">
        <v>1274</v>
      </c>
      <c r="C230" s="29" t="s">
        <v>879</v>
      </c>
      <c r="D230" s="25" t="s">
        <v>880</v>
      </c>
      <c r="E230" s="26">
        <v>657</v>
      </c>
      <c r="F230" s="26" t="s">
        <v>1260</v>
      </c>
      <c r="G230" s="26" t="s">
        <v>7967</v>
      </c>
    </row>
    <row r="231" spans="1:7" x14ac:dyDescent="0.25">
      <c r="A231" s="62" t="s">
        <v>5475</v>
      </c>
      <c r="B231" s="31" t="s">
        <v>1275</v>
      </c>
      <c r="C231" s="29" t="s">
        <v>819</v>
      </c>
      <c r="D231" s="25" t="s">
        <v>887</v>
      </c>
      <c r="E231" s="26">
        <v>245</v>
      </c>
      <c r="F231" s="26" t="s">
        <v>957</v>
      </c>
      <c r="G231" s="26" t="s">
        <v>7968</v>
      </c>
    </row>
    <row r="232" spans="1:7" x14ac:dyDescent="0.25">
      <c r="A232" s="62" t="s">
        <v>7384</v>
      </c>
      <c r="B232" s="31" t="s">
        <v>1276</v>
      </c>
      <c r="C232" s="29" t="s">
        <v>819</v>
      </c>
      <c r="D232" s="25" t="s">
        <v>830</v>
      </c>
      <c r="E232" s="26">
        <v>185</v>
      </c>
      <c r="F232" s="26" t="s">
        <v>1156</v>
      </c>
      <c r="G232" s="26" t="s">
        <v>1159</v>
      </c>
    </row>
    <row r="233" spans="1:7" x14ac:dyDescent="0.25">
      <c r="A233" s="62" t="s">
        <v>7937</v>
      </c>
      <c r="B233" s="31" t="s">
        <v>7383</v>
      </c>
      <c r="C233" s="27" t="s">
        <v>4285</v>
      </c>
      <c r="D233" s="25" t="s">
        <v>862</v>
      </c>
      <c r="E233" s="26">
        <v>660</v>
      </c>
      <c r="F233" s="26" t="s">
        <v>1059</v>
      </c>
      <c r="G233" s="26" t="s">
        <v>1252</v>
      </c>
    </row>
    <row r="234" spans="1:7" x14ac:dyDescent="0.25">
      <c r="A234" s="62" t="s">
        <v>7938</v>
      </c>
      <c r="B234" s="31" t="s">
        <v>7939</v>
      </c>
      <c r="C234" s="27" t="s">
        <v>856</v>
      </c>
      <c r="D234" s="25" t="s">
        <v>902</v>
      </c>
      <c r="E234" s="26">
        <v>412</v>
      </c>
      <c r="F234" s="26" t="s">
        <v>7935</v>
      </c>
      <c r="G234" s="26" t="s">
        <v>7969</v>
      </c>
    </row>
    <row r="235" spans="1:7" x14ac:dyDescent="0.25">
      <c r="A235" s="94" t="s">
        <v>815</v>
      </c>
      <c r="B235" s="82"/>
      <c r="C235" s="82"/>
      <c r="D235" s="82"/>
      <c r="E235" s="23">
        <f>SUM(E143:E234)/1000</f>
        <v>90.685000000000002</v>
      </c>
      <c r="F235" s="95" t="s">
        <v>809</v>
      </c>
      <c r="G235" s="95"/>
    </row>
    <row r="236" spans="1:7" x14ac:dyDescent="0.25">
      <c r="A236" s="93" t="s">
        <v>5552</v>
      </c>
      <c r="B236" s="80"/>
      <c r="C236" s="80"/>
      <c r="D236" s="80"/>
      <c r="E236" s="80"/>
      <c r="F236" s="80"/>
      <c r="G236" s="80"/>
    </row>
    <row r="237" spans="1:7" ht="47.25" x14ac:dyDescent="0.25">
      <c r="A237" s="28" t="s">
        <v>5476</v>
      </c>
      <c r="B237" s="31" t="s">
        <v>1208</v>
      </c>
      <c r="C237" s="29" t="s">
        <v>1212</v>
      </c>
      <c r="D237" s="25" t="s">
        <v>1213</v>
      </c>
      <c r="E237" s="26">
        <v>390</v>
      </c>
      <c r="F237" s="26" t="s">
        <v>1214</v>
      </c>
      <c r="G237" s="26" t="s">
        <v>218</v>
      </c>
    </row>
    <row r="238" spans="1:7" ht="47.25" x14ac:dyDescent="0.25">
      <c r="A238" s="62" t="s">
        <v>5477</v>
      </c>
      <c r="B238" s="31" t="s">
        <v>1207</v>
      </c>
      <c r="C238" s="29" t="s">
        <v>1215</v>
      </c>
      <c r="D238" s="25" t="s">
        <v>1216</v>
      </c>
      <c r="E238" s="26">
        <v>1708</v>
      </c>
      <c r="F238" s="26" t="s">
        <v>1214</v>
      </c>
      <c r="G238" s="26" t="s">
        <v>905</v>
      </c>
    </row>
    <row r="239" spans="1:7" ht="31.5" x14ac:dyDescent="0.25">
      <c r="A239" s="62" t="s">
        <v>5478</v>
      </c>
      <c r="B239" s="31" t="s">
        <v>1221</v>
      </c>
      <c r="C239" s="29" t="s">
        <v>4981</v>
      </c>
      <c r="D239" s="25" t="s">
        <v>895</v>
      </c>
      <c r="E239" s="26">
        <v>1203</v>
      </c>
      <c r="F239" s="26" t="s">
        <v>1218</v>
      </c>
      <c r="G239" s="26" t="s">
        <v>919</v>
      </c>
    </row>
    <row r="240" spans="1:7" ht="47.25" x14ac:dyDescent="0.25">
      <c r="A240" s="62" t="s">
        <v>5479</v>
      </c>
      <c r="B240" s="31" t="s">
        <v>1222</v>
      </c>
      <c r="C240" s="29" t="s">
        <v>1217</v>
      </c>
      <c r="D240" s="25" t="s">
        <v>895</v>
      </c>
      <c r="E240" s="26">
        <v>500</v>
      </c>
      <c r="F240" s="26" t="s">
        <v>7548</v>
      </c>
      <c r="G240" s="26" t="s">
        <v>1223</v>
      </c>
    </row>
    <row r="241" spans="1:7" ht="31.5" x14ac:dyDescent="0.25">
      <c r="A241" s="62" t="s">
        <v>5480</v>
      </c>
      <c r="B241" s="31" t="s">
        <v>1196</v>
      </c>
      <c r="C241" s="25" t="s">
        <v>1197</v>
      </c>
      <c r="D241" s="25" t="s">
        <v>1200</v>
      </c>
      <c r="E241" s="26">
        <v>2950</v>
      </c>
      <c r="F241" s="26" t="s">
        <v>1198</v>
      </c>
      <c r="G241" s="26" t="s">
        <v>1202</v>
      </c>
    </row>
    <row r="242" spans="1:7" ht="47.25" x14ac:dyDescent="0.25">
      <c r="A242" s="62" t="s">
        <v>5481</v>
      </c>
      <c r="B242" s="31" t="s">
        <v>1195</v>
      </c>
      <c r="C242" s="25" t="s">
        <v>1199</v>
      </c>
      <c r="D242" s="25" t="s">
        <v>1201</v>
      </c>
      <c r="E242" s="26">
        <v>1942</v>
      </c>
      <c r="F242" s="26" t="s">
        <v>412</v>
      </c>
      <c r="G242" s="26" t="s">
        <v>1203</v>
      </c>
    </row>
    <row r="243" spans="1:7" ht="31.5" x14ac:dyDescent="0.25">
      <c r="A243" s="62" t="s">
        <v>5482</v>
      </c>
      <c r="B243" s="31" t="s">
        <v>922</v>
      </c>
      <c r="C243" s="27" t="s">
        <v>923</v>
      </c>
      <c r="D243" s="25" t="s">
        <v>897</v>
      </c>
      <c r="E243" s="26">
        <v>452</v>
      </c>
      <c r="F243" s="26" t="s">
        <v>924</v>
      </c>
      <c r="G243" s="26" t="s">
        <v>7970</v>
      </c>
    </row>
    <row r="244" spans="1:7" ht="47.25" x14ac:dyDescent="0.25">
      <c r="A244" s="62" t="s">
        <v>5483</v>
      </c>
      <c r="B244" s="31" t="s">
        <v>927</v>
      </c>
      <c r="C244" s="25" t="s">
        <v>1204</v>
      </c>
      <c r="D244" s="25" t="s">
        <v>897</v>
      </c>
      <c r="E244" s="26">
        <v>354</v>
      </c>
      <c r="F244" s="26" t="s">
        <v>916</v>
      </c>
      <c r="G244" s="26" t="s">
        <v>777</v>
      </c>
    </row>
    <row r="245" spans="1:7" ht="31.5" x14ac:dyDescent="0.25">
      <c r="A245" s="62" t="s">
        <v>5484</v>
      </c>
      <c r="B245" s="31" t="s">
        <v>928</v>
      </c>
      <c r="C245" s="25" t="s">
        <v>7385</v>
      </c>
      <c r="D245" s="25" t="s">
        <v>899</v>
      </c>
      <c r="E245" s="26">
        <v>1325</v>
      </c>
      <c r="F245" s="26" t="s">
        <v>1206</v>
      </c>
      <c r="G245" s="26" t="s">
        <v>7971</v>
      </c>
    </row>
    <row r="246" spans="1:7" ht="47.25" x14ac:dyDescent="0.25">
      <c r="A246" s="62" t="s">
        <v>5485</v>
      </c>
      <c r="B246" s="31" t="s">
        <v>926</v>
      </c>
      <c r="C246" s="25" t="s">
        <v>930</v>
      </c>
      <c r="D246" s="25" t="s">
        <v>931</v>
      </c>
      <c r="E246" s="26">
        <v>1770</v>
      </c>
      <c r="F246" s="26" t="s">
        <v>920</v>
      </c>
      <c r="G246" s="26" t="s">
        <v>929</v>
      </c>
    </row>
    <row r="247" spans="1:7" ht="31.5" x14ac:dyDescent="0.25">
      <c r="A247" s="62" t="s">
        <v>5486</v>
      </c>
      <c r="B247" s="31" t="s">
        <v>935</v>
      </c>
      <c r="C247" s="25" t="s">
        <v>7386</v>
      </c>
      <c r="D247" s="25" t="s">
        <v>899</v>
      </c>
      <c r="E247" s="26">
        <v>843</v>
      </c>
      <c r="F247" s="26" t="s">
        <v>905</v>
      </c>
      <c r="G247" s="26" t="s">
        <v>7972</v>
      </c>
    </row>
    <row r="248" spans="1:7" ht="31.5" x14ac:dyDescent="0.25">
      <c r="A248" s="62" t="s">
        <v>5487</v>
      </c>
      <c r="B248" s="31" t="s">
        <v>938</v>
      </c>
      <c r="C248" s="25" t="s">
        <v>936</v>
      </c>
      <c r="D248" s="25" t="s">
        <v>937</v>
      </c>
      <c r="E248" s="26">
        <v>2283</v>
      </c>
      <c r="F248" s="26" t="s">
        <v>940</v>
      </c>
      <c r="G248" s="26" t="s">
        <v>941</v>
      </c>
    </row>
    <row r="249" spans="1:7" ht="31.5" x14ac:dyDescent="0.25">
      <c r="A249" s="62" t="s">
        <v>5488</v>
      </c>
      <c r="B249" s="31" t="s">
        <v>939</v>
      </c>
      <c r="C249" s="25" t="s">
        <v>942</v>
      </c>
      <c r="D249" s="25" t="s">
        <v>943</v>
      </c>
      <c r="E249" s="26">
        <v>395</v>
      </c>
      <c r="F249" s="26" t="s">
        <v>944</v>
      </c>
      <c r="G249" s="26" t="s">
        <v>945</v>
      </c>
    </row>
    <row r="250" spans="1:7" ht="47.25" x14ac:dyDescent="0.25">
      <c r="A250" s="62" t="s">
        <v>5489</v>
      </c>
      <c r="B250" s="31" t="s">
        <v>952</v>
      </c>
      <c r="C250" s="25" t="s">
        <v>953</v>
      </c>
      <c r="D250" s="25" t="s">
        <v>954</v>
      </c>
      <c r="E250" s="26">
        <v>2142</v>
      </c>
      <c r="F250" s="26" t="s">
        <v>955</v>
      </c>
      <c r="G250" s="26" t="s">
        <v>7973</v>
      </c>
    </row>
    <row r="251" spans="1:7" ht="47.25" x14ac:dyDescent="0.25">
      <c r="A251" s="62" t="s">
        <v>5490</v>
      </c>
      <c r="B251" s="31" t="s">
        <v>958</v>
      </c>
      <c r="C251" s="25" t="s">
        <v>959</v>
      </c>
      <c r="D251" s="25" t="s">
        <v>885</v>
      </c>
      <c r="E251" s="26">
        <v>1330</v>
      </c>
      <c r="F251" s="26" t="s">
        <v>960</v>
      </c>
      <c r="G251" s="26" t="s">
        <v>961</v>
      </c>
    </row>
    <row r="252" spans="1:7" ht="31.5" x14ac:dyDescent="0.25">
      <c r="A252" s="62" t="s">
        <v>5491</v>
      </c>
      <c r="B252" s="31" t="s">
        <v>962</v>
      </c>
      <c r="C252" s="27" t="s">
        <v>963</v>
      </c>
      <c r="D252" s="25" t="s">
        <v>887</v>
      </c>
      <c r="E252" s="26">
        <v>312</v>
      </c>
      <c r="F252" s="26" t="s">
        <v>960</v>
      </c>
      <c r="G252" s="26" t="s">
        <v>7974</v>
      </c>
    </row>
    <row r="253" spans="1:7" ht="31.5" x14ac:dyDescent="0.25">
      <c r="A253" s="62" t="s">
        <v>5492</v>
      </c>
      <c r="B253" s="31" t="s">
        <v>976</v>
      </c>
      <c r="C253" s="25" t="s">
        <v>972</v>
      </c>
      <c r="D253" s="25" t="s">
        <v>973</v>
      </c>
      <c r="E253" s="26">
        <v>580</v>
      </c>
      <c r="F253" s="26" t="s">
        <v>974</v>
      </c>
      <c r="G253" s="26" t="s">
        <v>975</v>
      </c>
    </row>
    <row r="254" spans="1:7" ht="31.5" x14ac:dyDescent="0.25">
      <c r="A254" s="62" t="s">
        <v>5493</v>
      </c>
      <c r="B254" s="31" t="s">
        <v>977</v>
      </c>
      <c r="C254" s="25" t="s">
        <v>978</v>
      </c>
      <c r="D254" s="25" t="s">
        <v>979</v>
      </c>
      <c r="E254" s="26">
        <v>802</v>
      </c>
      <c r="F254" s="26" t="s">
        <v>975</v>
      </c>
      <c r="G254" s="26" t="s">
        <v>7975</v>
      </c>
    </row>
    <row r="255" spans="1:7" ht="31.5" x14ac:dyDescent="0.25">
      <c r="A255" s="62" t="s">
        <v>5494</v>
      </c>
      <c r="B255" s="31" t="s">
        <v>982</v>
      </c>
      <c r="C255" s="27" t="s">
        <v>7757</v>
      </c>
      <c r="D255" s="25" t="s">
        <v>892</v>
      </c>
      <c r="E255" s="26">
        <v>252</v>
      </c>
      <c r="F255" s="26" t="s">
        <v>983</v>
      </c>
      <c r="G255" s="26" t="s">
        <v>7976</v>
      </c>
    </row>
    <row r="256" spans="1:7" ht="31.5" x14ac:dyDescent="0.25">
      <c r="A256" s="62" t="s">
        <v>5495</v>
      </c>
      <c r="B256" s="31" t="s">
        <v>986</v>
      </c>
      <c r="C256" s="27" t="s">
        <v>7756</v>
      </c>
      <c r="D256" s="25" t="s">
        <v>892</v>
      </c>
      <c r="E256" s="26">
        <v>315</v>
      </c>
      <c r="F256" s="26" t="s">
        <v>983</v>
      </c>
      <c r="G256" s="26" t="s">
        <v>7944</v>
      </c>
    </row>
    <row r="257" spans="1:7" ht="31.5" x14ac:dyDescent="0.25">
      <c r="A257" s="62" t="s">
        <v>5496</v>
      </c>
      <c r="B257" s="31" t="s">
        <v>988</v>
      </c>
      <c r="C257" s="27" t="s">
        <v>989</v>
      </c>
      <c r="D257" s="25" t="s">
        <v>990</v>
      </c>
      <c r="E257" s="26">
        <v>1820</v>
      </c>
      <c r="F257" s="26" t="s">
        <v>991</v>
      </c>
      <c r="G257" s="26" t="s">
        <v>992</v>
      </c>
    </row>
    <row r="258" spans="1:7" ht="31.5" x14ac:dyDescent="0.25">
      <c r="A258" s="62" t="s">
        <v>5497</v>
      </c>
      <c r="B258" s="31" t="s">
        <v>993</v>
      </c>
      <c r="C258" s="27" t="s">
        <v>1005</v>
      </c>
      <c r="D258" s="25" t="s">
        <v>995</v>
      </c>
      <c r="E258" s="26">
        <v>245</v>
      </c>
      <c r="F258" s="26" t="s">
        <v>1008</v>
      </c>
      <c r="G258" s="26" t="s">
        <v>7977</v>
      </c>
    </row>
    <row r="259" spans="1:7" ht="31.5" x14ac:dyDescent="0.25">
      <c r="A259" s="62" t="s">
        <v>5498</v>
      </c>
      <c r="B259" s="31" t="s">
        <v>996</v>
      </c>
      <c r="C259" s="27" t="s">
        <v>7387</v>
      </c>
      <c r="D259" s="25" t="s">
        <v>997</v>
      </c>
      <c r="E259" s="26">
        <v>454</v>
      </c>
      <c r="F259" s="26" t="s">
        <v>998</v>
      </c>
      <c r="G259" s="26" t="s">
        <v>7978</v>
      </c>
    </row>
    <row r="260" spans="1:7" ht="31.5" x14ac:dyDescent="0.25">
      <c r="A260" s="62" t="s">
        <v>5499</v>
      </c>
      <c r="B260" s="31" t="s">
        <v>999</v>
      </c>
      <c r="C260" s="27" t="s">
        <v>7388</v>
      </c>
      <c r="D260" s="25" t="s">
        <v>997</v>
      </c>
      <c r="E260" s="26">
        <v>292</v>
      </c>
      <c r="F260" s="26" t="s">
        <v>1000</v>
      </c>
      <c r="G260" s="26" t="s">
        <v>7979</v>
      </c>
    </row>
    <row r="261" spans="1:7" ht="47.25" x14ac:dyDescent="0.25">
      <c r="A261" s="62" t="s">
        <v>5500</v>
      </c>
      <c r="B261" s="31" t="s">
        <v>1011</v>
      </c>
      <c r="C261" s="27" t="s">
        <v>1012</v>
      </c>
      <c r="D261" s="25" t="s">
        <v>888</v>
      </c>
      <c r="E261" s="26">
        <v>752</v>
      </c>
      <c r="F261" s="26" t="s">
        <v>994</v>
      </c>
      <c r="G261" s="26" t="s">
        <v>7980</v>
      </c>
    </row>
    <row r="262" spans="1:7" ht="31.5" x14ac:dyDescent="0.25">
      <c r="A262" s="62" t="s">
        <v>5501</v>
      </c>
      <c r="B262" s="31" t="s">
        <v>1013</v>
      </c>
      <c r="C262" s="27" t="s">
        <v>1014</v>
      </c>
      <c r="D262" s="25" t="s">
        <v>1017</v>
      </c>
      <c r="E262" s="26">
        <v>660</v>
      </c>
      <c r="F262" s="26" t="s">
        <v>1008</v>
      </c>
      <c r="G262" s="26" t="s">
        <v>7981</v>
      </c>
    </row>
    <row r="263" spans="1:7" ht="47.25" x14ac:dyDescent="0.25">
      <c r="A263" s="62" t="s">
        <v>5502</v>
      </c>
      <c r="B263" s="31" t="s">
        <v>1015</v>
      </c>
      <c r="C263" s="25" t="s">
        <v>1016</v>
      </c>
      <c r="D263" s="25" t="s">
        <v>1020</v>
      </c>
      <c r="E263" s="26">
        <v>2925</v>
      </c>
      <c r="F263" s="26" t="s">
        <v>1000</v>
      </c>
      <c r="G263" s="26" t="s">
        <v>1038</v>
      </c>
    </row>
    <row r="264" spans="1:7" ht="47.25" x14ac:dyDescent="0.25">
      <c r="A264" s="62" t="s">
        <v>5503</v>
      </c>
      <c r="B264" s="31" t="s">
        <v>1018</v>
      </c>
      <c r="C264" s="25" t="s">
        <v>1019</v>
      </c>
      <c r="D264" s="25" t="s">
        <v>1021</v>
      </c>
      <c r="E264" s="26">
        <v>3352</v>
      </c>
      <c r="F264" s="26" t="s">
        <v>1022</v>
      </c>
      <c r="G264" s="26" t="s">
        <v>1035</v>
      </c>
    </row>
    <row r="265" spans="1:7" ht="31.5" x14ac:dyDescent="0.25">
      <c r="A265" s="62" t="s">
        <v>5504</v>
      </c>
      <c r="B265" s="31" t="s">
        <v>1023</v>
      </c>
      <c r="C265" s="27" t="s">
        <v>7389</v>
      </c>
      <c r="D265" s="25" t="s">
        <v>1025</v>
      </c>
      <c r="E265" s="26">
        <v>402</v>
      </c>
      <c r="F265" s="26" t="s">
        <v>7652</v>
      </c>
      <c r="G265" s="26" t="s">
        <v>7982</v>
      </c>
    </row>
    <row r="266" spans="1:7" ht="31.5" x14ac:dyDescent="0.25">
      <c r="A266" s="62" t="s">
        <v>5505</v>
      </c>
      <c r="B266" s="31" t="s">
        <v>1024</v>
      </c>
      <c r="C266" s="25" t="s">
        <v>1036</v>
      </c>
      <c r="D266" s="25" t="s">
        <v>1037</v>
      </c>
      <c r="E266" s="26">
        <v>246</v>
      </c>
      <c r="F266" s="26" t="s">
        <v>1039</v>
      </c>
      <c r="G266" s="26" t="s">
        <v>1040</v>
      </c>
    </row>
    <row r="267" spans="1:7" ht="47.25" x14ac:dyDescent="0.25">
      <c r="A267" s="62" t="s">
        <v>5506</v>
      </c>
      <c r="B267" s="31" t="s">
        <v>1027</v>
      </c>
      <c r="C267" s="25" t="s">
        <v>1034</v>
      </c>
      <c r="D267" s="25" t="s">
        <v>1031</v>
      </c>
      <c r="E267" s="26">
        <v>1544</v>
      </c>
      <c r="F267" s="26" t="s">
        <v>1032</v>
      </c>
      <c r="G267" s="26" t="s">
        <v>1033</v>
      </c>
    </row>
    <row r="268" spans="1:7" ht="31.5" x14ac:dyDescent="0.25">
      <c r="A268" s="62" t="s">
        <v>5507</v>
      </c>
      <c r="B268" s="31" t="s">
        <v>1028</v>
      </c>
      <c r="C268" s="27" t="s">
        <v>7390</v>
      </c>
      <c r="D268" s="25" t="s">
        <v>1025</v>
      </c>
      <c r="E268" s="26">
        <v>580</v>
      </c>
      <c r="F268" s="26" t="s">
        <v>1029</v>
      </c>
      <c r="G268" s="26" t="s">
        <v>1030</v>
      </c>
    </row>
    <row r="269" spans="1:7" ht="31.5" x14ac:dyDescent="0.25">
      <c r="A269" s="62" t="s">
        <v>5508</v>
      </c>
      <c r="B269" s="31" t="s">
        <v>1043</v>
      </c>
      <c r="C269" s="25" t="s">
        <v>1044</v>
      </c>
      <c r="D269" s="25" t="s">
        <v>1045</v>
      </c>
      <c r="E269" s="26">
        <v>2962</v>
      </c>
      <c r="F269" s="26" t="s">
        <v>4581</v>
      </c>
      <c r="G269" s="26" t="s">
        <v>7983</v>
      </c>
    </row>
    <row r="270" spans="1:7" ht="31.5" x14ac:dyDescent="0.25">
      <c r="A270" s="62" t="s">
        <v>5509</v>
      </c>
      <c r="B270" s="31" t="s">
        <v>1047</v>
      </c>
      <c r="C270" s="25" t="s">
        <v>1048</v>
      </c>
      <c r="D270" s="25" t="s">
        <v>7549</v>
      </c>
      <c r="E270" s="26">
        <v>694</v>
      </c>
      <c r="F270" s="26" t="s">
        <v>1035</v>
      </c>
      <c r="G270" s="26" t="s">
        <v>1049</v>
      </c>
    </row>
    <row r="271" spans="1:7" ht="47.25" x14ac:dyDescent="0.25">
      <c r="A271" s="62" t="s">
        <v>5510</v>
      </c>
      <c r="B271" s="31" t="s">
        <v>1050</v>
      </c>
      <c r="C271" s="25" t="s">
        <v>1051</v>
      </c>
      <c r="D271" s="25" t="s">
        <v>1025</v>
      </c>
      <c r="E271" s="26">
        <v>2159</v>
      </c>
      <c r="F271" s="26" t="s">
        <v>4581</v>
      </c>
      <c r="G271" s="26" t="s">
        <v>1052</v>
      </c>
    </row>
    <row r="272" spans="1:7" ht="31.5" x14ac:dyDescent="0.25">
      <c r="A272" s="62" t="s">
        <v>5511</v>
      </c>
      <c r="B272" s="31" t="s">
        <v>1053</v>
      </c>
      <c r="C272" s="25" t="s">
        <v>1054</v>
      </c>
      <c r="D272" s="25" t="s">
        <v>888</v>
      </c>
      <c r="E272" s="26">
        <v>1447</v>
      </c>
      <c r="F272" s="26" t="s">
        <v>1008</v>
      </c>
      <c r="G272" s="26" t="s">
        <v>994</v>
      </c>
    </row>
    <row r="273" spans="1:7" ht="31.5" x14ac:dyDescent="0.25">
      <c r="A273" s="62" t="s">
        <v>5512</v>
      </c>
      <c r="B273" s="31" t="s">
        <v>1056</v>
      </c>
      <c r="C273" s="27" t="s">
        <v>7755</v>
      </c>
      <c r="D273" s="25" t="s">
        <v>889</v>
      </c>
      <c r="E273" s="26">
        <v>805</v>
      </c>
      <c r="F273" s="26" t="s">
        <v>994</v>
      </c>
      <c r="G273" s="26" t="s">
        <v>7984</v>
      </c>
    </row>
    <row r="274" spans="1:7" ht="31.5" x14ac:dyDescent="0.25">
      <c r="A274" s="62" t="s">
        <v>5513</v>
      </c>
      <c r="B274" s="31" t="s">
        <v>1057</v>
      </c>
      <c r="C274" s="25" t="s">
        <v>1229</v>
      </c>
      <c r="D274" s="25" t="s">
        <v>1058</v>
      </c>
      <c r="E274" s="26">
        <v>1388</v>
      </c>
      <c r="F274" s="26" t="s">
        <v>1059</v>
      </c>
      <c r="G274" s="26" t="s">
        <v>4581</v>
      </c>
    </row>
    <row r="275" spans="1:7" ht="46.15" customHeight="1" x14ac:dyDescent="0.25">
      <c r="A275" s="62" t="s">
        <v>5514</v>
      </c>
      <c r="B275" s="31" t="s">
        <v>1060</v>
      </c>
      <c r="C275" s="25" t="s">
        <v>1063</v>
      </c>
      <c r="D275" s="25" t="s">
        <v>1061</v>
      </c>
      <c r="E275" s="26">
        <v>1766</v>
      </c>
      <c r="F275" s="26" t="s">
        <v>4581</v>
      </c>
      <c r="G275" s="26" t="s">
        <v>7986</v>
      </c>
    </row>
    <row r="276" spans="1:7" ht="31.5" x14ac:dyDescent="0.25">
      <c r="A276" s="62" t="s">
        <v>5515</v>
      </c>
      <c r="B276" s="31" t="s">
        <v>1062</v>
      </c>
      <c r="C276" s="25" t="s">
        <v>1064</v>
      </c>
      <c r="D276" s="25" t="s">
        <v>1061</v>
      </c>
      <c r="E276" s="26">
        <v>1632</v>
      </c>
      <c r="F276" s="26" t="s">
        <v>1077</v>
      </c>
      <c r="G276" s="26" t="s">
        <v>7985</v>
      </c>
    </row>
    <row r="277" spans="1:7" ht="47.25" x14ac:dyDescent="0.25">
      <c r="A277" s="62" t="s">
        <v>5516</v>
      </c>
      <c r="B277" s="31" t="s">
        <v>4977</v>
      </c>
      <c r="C277" s="25" t="s">
        <v>4979</v>
      </c>
      <c r="D277" s="25" t="s">
        <v>1061</v>
      </c>
      <c r="E277" s="26">
        <v>948</v>
      </c>
      <c r="F277" s="26" t="s">
        <v>4581</v>
      </c>
      <c r="G277" s="26" t="s">
        <v>4978</v>
      </c>
    </row>
    <row r="278" spans="1:7" ht="47.25" x14ac:dyDescent="0.25">
      <c r="A278" s="62" t="s">
        <v>5517</v>
      </c>
      <c r="B278" s="31" t="s">
        <v>1069</v>
      </c>
      <c r="C278" s="25" t="s">
        <v>1072</v>
      </c>
      <c r="D278" s="25" t="s">
        <v>902</v>
      </c>
      <c r="E278" s="26">
        <v>921</v>
      </c>
      <c r="F278" s="26" t="s">
        <v>1078</v>
      </c>
      <c r="G278" s="26" t="s">
        <v>1074</v>
      </c>
    </row>
    <row r="279" spans="1:7" ht="31.5" x14ac:dyDescent="0.25">
      <c r="A279" s="62" t="s">
        <v>5518</v>
      </c>
      <c r="B279" s="31" t="s">
        <v>1070</v>
      </c>
      <c r="C279" s="25" t="s">
        <v>1075</v>
      </c>
      <c r="D279" s="25" t="s">
        <v>1076</v>
      </c>
      <c r="E279" s="26">
        <v>5218</v>
      </c>
      <c r="F279" s="26" t="s">
        <v>7550</v>
      </c>
      <c r="G279" s="26" t="s">
        <v>7987</v>
      </c>
    </row>
    <row r="280" spans="1:7" ht="31.5" x14ac:dyDescent="0.25">
      <c r="A280" s="62" t="s">
        <v>5519</v>
      </c>
      <c r="B280" s="31" t="s">
        <v>1071</v>
      </c>
      <c r="C280" s="25" t="s">
        <v>4983</v>
      </c>
      <c r="D280" s="25" t="s">
        <v>1076</v>
      </c>
      <c r="E280" s="26">
        <v>2794</v>
      </c>
      <c r="F280" s="26" t="s">
        <v>1078</v>
      </c>
      <c r="G280" s="26" t="s">
        <v>1079</v>
      </c>
    </row>
    <row r="281" spans="1:7" ht="31.5" x14ac:dyDescent="0.25">
      <c r="A281" s="62" t="s">
        <v>5520</v>
      </c>
      <c r="B281" s="31" t="s">
        <v>1081</v>
      </c>
      <c r="C281" s="25" t="s">
        <v>4984</v>
      </c>
      <c r="D281" s="25" t="s">
        <v>900</v>
      </c>
      <c r="E281" s="26">
        <v>1066</v>
      </c>
      <c r="F281" s="26" t="s">
        <v>1083</v>
      </c>
      <c r="G281" s="26" t="s">
        <v>7988</v>
      </c>
    </row>
    <row r="282" spans="1:7" ht="31.5" x14ac:dyDescent="0.25">
      <c r="A282" s="62" t="s">
        <v>5521</v>
      </c>
      <c r="B282" s="31" t="s">
        <v>1085</v>
      </c>
      <c r="C282" s="25" t="s">
        <v>1086</v>
      </c>
      <c r="D282" s="25" t="s">
        <v>880</v>
      </c>
      <c r="E282" s="26">
        <v>757</v>
      </c>
      <c r="F282" s="26" t="s">
        <v>1087</v>
      </c>
      <c r="G282" s="26" t="s">
        <v>218</v>
      </c>
    </row>
    <row r="283" spans="1:7" ht="31.5" x14ac:dyDescent="0.25">
      <c r="A283" s="62" t="s">
        <v>5522</v>
      </c>
      <c r="B283" s="31" t="s">
        <v>1088</v>
      </c>
      <c r="C283" s="27" t="s">
        <v>7754</v>
      </c>
      <c r="D283" s="25" t="s">
        <v>830</v>
      </c>
      <c r="E283" s="26">
        <v>390</v>
      </c>
      <c r="F283" s="26" t="s">
        <v>1089</v>
      </c>
      <c r="G283" s="26" t="s">
        <v>1059</v>
      </c>
    </row>
    <row r="284" spans="1:7" ht="31.5" x14ac:dyDescent="0.25">
      <c r="A284" s="62" t="s">
        <v>5523</v>
      </c>
      <c r="B284" s="31" t="s">
        <v>1090</v>
      </c>
      <c r="C284" s="27" t="s">
        <v>7753</v>
      </c>
      <c r="D284" s="25" t="s">
        <v>830</v>
      </c>
      <c r="E284" s="26">
        <v>649</v>
      </c>
      <c r="F284" s="26" t="s">
        <v>1089</v>
      </c>
      <c r="G284" s="26" t="s">
        <v>7653</v>
      </c>
    </row>
    <row r="285" spans="1:7" ht="32.25" customHeight="1" x14ac:dyDescent="0.25">
      <c r="A285" s="62" t="s">
        <v>5524</v>
      </c>
      <c r="B285" s="31" t="s">
        <v>1091</v>
      </c>
      <c r="C285" s="25" t="s">
        <v>1093</v>
      </c>
      <c r="D285" s="25" t="s">
        <v>1092</v>
      </c>
      <c r="E285" s="26">
        <v>1728</v>
      </c>
      <c r="F285" s="26" t="s">
        <v>1094</v>
      </c>
      <c r="G285" s="26" t="s">
        <v>1099</v>
      </c>
    </row>
    <row r="286" spans="1:7" ht="47.25" x14ac:dyDescent="0.25">
      <c r="A286" s="62" t="s">
        <v>5525</v>
      </c>
      <c r="B286" s="31" t="s">
        <v>1095</v>
      </c>
      <c r="C286" s="27" t="s">
        <v>1098</v>
      </c>
      <c r="D286" s="25" t="s">
        <v>1096</v>
      </c>
      <c r="E286" s="26">
        <v>2353</v>
      </c>
      <c r="F286" s="26" t="s">
        <v>1097</v>
      </c>
      <c r="G286" s="26" t="s">
        <v>7550</v>
      </c>
    </row>
    <row r="287" spans="1:7" ht="31.5" x14ac:dyDescent="0.25">
      <c r="A287" s="62" t="s">
        <v>5526</v>
      </c>
      <c r="B287" s="31" t="s">
        <v>1100</v>
      </c>
      <c r="C287" s="27" t="s">
        <v>1101</v>
      </c>
      <c r="D287" s="25" t="s">
        <v>1102</v>
      </c>
      <c r="E287" s="26">
        <v>685</v>
      </c>
      <c r="F287" s="26" t="s">
        <v>1099</v>
      </c>
      <c r="G287" s="26" t="s">
        <v>7989</v>
      </c>
    </row>
    <row r="288" spans="1:7" ht="47.25" x14ac:dyDescent="0.25">
      <c r="A288" s="75" t="s">
        <v>5527</v>
      </c>
      <c r="B288" s="31" t="s">
        <v>1120</v>
      </c>
      <c r="C288" s="27" t="s">
        <v>1121</v>
      </c>
      <c r="D288" s="25" t="s">
        <v>900</v>
      </c>
      <c r="E288" s="26">
        <v>608</v>
      </c>
      <c r="F288" s="26" t="s">
        <v>1122</v>
      </c>
      <c r="G288" s="26" t="s">
        <v>1123</v>
      </c>
    </row>
    <row r="289" spans="1:7" ht="31.5" x14ac:dyDescent="0.25">
      <c r="A289" s="75" t="s">
        <v>5528</v>
      </c>
      <c r="B289" s="31" t="s">
        <v>1124</v>
      </c>
      <c r="C289" s="27" t="s">
        <v>1125</v>
      </c>
      <c r="D289" s="25" t="s">
        <v>871</v>
      </c>
      <c r="E289" s="26">
        <v>961</v>
      </c>
      <c r="F289" s="26" t="s">
        <v>1118</v>
      </c>
      <c r="G289" s="26" t="s">
        <v>1132</v>
      </c>
    </row>
    <row r="290" spans="1:7" ht="31.5" x14ac:dyDescent="0.25">
      <c r="A290" s="75" t="s">
        <v>5529</v>
      </c>
      <c r="B290" s="31" t="s">
        <v>1272</v>
      </c>
      <c r="C290" s="27" t="s">
        <v>4985</v>
      </c>
      <c r="D290" s="25" t="s">
        <v>830</v>
      </c>
      <c r="E290" s="26">
        <v>260</v>
      </c>
      <c r="F290" s="26" t="s">
        <v>1146</v>
      </c>
      <c r="G290" s="26" t="s">
        <v>1151</v>
      </c>
    </row>
    <row r="291" spans="1:7" ht="47.25" x14ac:dyDescent="0.25">
      <c r="A291" s="75" t="s">
        <v>5530</v>
      </c>
      <c r="B291" s="31" t="s">
        <v>1270</v>
      </c>
      <c r="C291" s="27" t="s">
        <v>7748</v>
      </c>
      <c r="D291" s="25" t="s">
        <v>830</v>
      </c>
      <c r="E291" s="26">
        <v>235</v>
      </c>
      <c r="F291" s="26" t="s">
        <v>1134</v>
      </c>
      <c r="G291" s="26" t="s">
        <v>1139</v>
      </c>
    </row>
    <row r="292" spans="1:7" ht="47.25" x14ac:dyDescent="0.25">
      <c r="A292" s="75" t="s">
        <v>5531</v>
      </c>
      <c r="B292" s="31" t="s">
        <v>1150</v>
      </c>
      <c r="C292" s="27" t="s">
        <v>7747</v>
      </c>
      <c r="D292" s="25" t="s">
        <v>830</v>
      </c>
      <c r="E292" s="26">
        <v>212</v>
      </c>
      <c r="F292" s="26" t="s">
        <v>1151</v>
      </c>
      <c r="G292" s="26" t="s">
        <v>1271</v>
      </c>
    </row>
    <row r="293" spans="1:7" ht="31.5" x14ac:dyDescent="0.25">
      <c r="A293" s="75" t="s">
        <v>5532</v>
      </c>
      <c r="B293" s="31" t="s">
        <v>1167</v>
      </c>
      <c r="C293" s="27" t="s">
        <v>7551</v>
      </c>
      <c r="D293" s="25" t="s">
        <v>830</v>
      </c>
      <c r="E293" s="26">
        <v>288</v>
      </c>
      <c r="F293" s="26" t="s">
        <v>1158</v>
      </c>
      <c r="G293" s="26" t="s">
        <v>37</v>
      </c>
    </row>
    <row r="294" spans="1:7" ht="31.5" x14ac:dyDescent="0.25">
      <c r="A294" s="75" t="s">
        <v>5533</v>
      </c>
      <c r="B294" s="31" t="s">
        <v>1168</v>
      </c>
      <c r="C294" s="27" t="s">
        <v>7749</v>
      </c>
      <c r="D294" s="25" t="s">
        <v>830</v>
      </c>
      <c r="E294" s="26">
        <v>125</v>
      </c>
      <c r="F294" s="26" t="s">
        <v>1164</v>
      </c>
      <c r="G294" s="26" t="s">
        <v>7990</v>
      </c>
    </row>
    <row r="295" spans="1:7" ht="31.5" x14ac:dyDescent="0.25">
      <c r="A295" s="75" t="s">
        <v>5534</v>
      </c>
      <c r="B295" s="31" t="s">
        <v>1226</v>
      </c>
      <c r="C295" s="27" t="s">
        <v>7750</v>
      </c>
      <c r="D295" s="25" t="s">
        <v>862</v>
      </c>
      <c r="E295" s="26">
        <v>64</v>
      </c>
      <c r="F295" s="26" t="s">
        <v>1008</v>
      </c>
      <c r="G295" s="26" t="s">
        <v>7991</v>
      </c>
    </row>
    <row r="296" spans="1:7" ht="31.5" x14ac:dyDescent="0.25">
      <c r="A296" s="75" t="s">
        <v>5535</v>
      </c>
      <c r="B296" s="31" t="s">
        <v>1227</v>
      </c>
      <c r="C296" s="27" t="s">
        <v>1228</v>
      </c>
      <c r="D296" s="25" t="s">
        <v>862</v>
      </c>
      <c r="E296" s="26">
        <v>525</v>
      </c>
      <c r="F296" s="26" t="s">
        <v>1008</v>
      </c>
      <c r="G296" s="26" t="s">
        <v>1230</v>
      </c>
    </row>
    <row r="297" spans="1:7" ht="31.5" x14ac:dyDescent="0.25">
      <c r="A297" s="75" t="s">
        <v>5536</v>
      </c>
      <c r="B297" s="31" t="s">
        <v>1277</v>
      </c>
      <c r="C297" s="27" t="s">
        <v>7751</v>
      </c>
      <c r="D297" s="25" t="s">
        <v>899</v>
      </c>
      <c r="E297" s="26">
        <v>1444</v>
      </c>
      <c r="F297" s="26" t="s">
        <v>1206</v>
      </c>
      <c r="G297" s="26" t="s">
        <v>7992</v>
      </c>
    </row>
    <row r="298" spans="1:7" ht="31.5" x14ac:dyDescent="0.25">
      <c r="A298" s="75" t="s">
        <v>5537</v>
      </c>
      <c r="B298" s="31" t="s">
        <v>1278</v>
      </c>
      <c r="C298" s="27" t="s">
        <v>4982</v>
      </c>
      <c r="D298" s="25" t="s">
        <v>897</v>
      </c>
      <c r="E298" s="26">
        <v>332</v>
      </c>
      <c r="F298" s="26" t="s">
        <v>916</v>
      </c>
      <c r="G298" s="26" t="s">
        <v>7993</v>
      </c>
    </row>
    <row r="299" spans="1:7" ht="31.5" x14ac:dyDescent="0.25">
      <c r="A299" s="75" t="s">
        <v>5538</v>
      </c>
      <c r="B299" s="31" t="s">
        <v>1279</v>
      </c>
      <c r="C299" s="27" t="s">
        <v>7752</v>
      </c>
      <c r="D299" s="25" t="s">
        <v>880</v>
      </c>
      <c r="E299" s="26">
        <v>384</v>
      </c>
      <c r="F299" s="26" t="s">
        <v>768</v>
      </c>
      <c r="G299" s="26" t="s">
        <v>7996</v>
      </c>
    </row>
    <row r="300" spans="1:7" ht="31.5" x14ac:dyDescent="0.25">
      <c r="A300" s="75" t="s">
        <v>5539</v>
      </c>
      <c r="B300" s="31" t="s">
        <v>1280</v>
      </c>
      <c r="C300" s="27" t="s">
        <v>7746</v>
      </c>
      <c r="D300" s="25" t="s">
        <v>880</v>
      </c>
      <c r="E300" s="26">
        <v>576</v>
      </c>
      <c r="F300" s="26" t="s">
        <v>768</v>
      </c>
      <c r="G300" s="26" t="s">
        <v>7995</v>
      </c>
    </row>
    <row r="301" spans="1:7" ht="31.5" x14ac:dyDescent="0.25">
      <c r="A301" s="75" t="s">
        <v>5540</v>
      </c>
      <c r="B301" s="31" t="s">
        <v>1281</v>
      </c>
      <c r="C301" s="27" t="s">
        <v>7745</v>
      </c>
      <c r="D301" s="25" t="s">
        <v>900</v>
      </c>
      <c r="E301" s="26">
        <v>190</v>
      </c>
      <c r="F301" s="26" t="s">
        <v>1122</v>
      </c>
      <c r="G301" s="26" t="s">
        <v>7994</v>
      </c>
    </row>
    <row r="302" spans="1:7" ht="31.5" x14ac:dyDescent="0.25">
      <c r="A302" s="75" t="s">
        <v>5541</v>
      </c>
      <c r="B302" s="31" t="s">
        <v>1282</v>
      </c>
      <c r="C302" s="27" t="s">
        <v>7744</v>
      </c>
      <c r="D302" s="25" t="s">
        <v>900</v>
      </c>
      <c r="E302" s="26">
        <v>595</v>
      </c>
      <c r="F302" s="26" t="s">
        <v>1122</v>
      </c>
      <c r="G302" s="26" t="s">
        <v>7997</v>
      </c>
    </row>
    <row r="303" spans="1:7" ht="31.5" x14ac:dyDescent="0.25">
      <c r="A303" s="75" t="s">
        <v>5542</v>
      </c>
      <c r="B303" s="31" t="s">
        <v>1283</v>
      </c>
      <c r="C303" s="27" t="s">
        <v>7743</v>
      </c>
      <c r="D303" s="25" t="s">
        <v>871</v>
      </c>
      <c r="E303" s="26">
        <v>240</v>
      </c>
      <c r="F303" s="26" t="s">
        <v>1259</v>
      </c>
      <c r="G303" s="26" t="s">
        <v>1118</v>
      </c>
    </row>
    <row r="304" spans="1:7" ht="31.5" x14ac:dyDescent="0.25">
      <c r="A304" s="75" t="s">
        <v>5543</v>
      </c>
      <c r="B304" s="31" t="s">
        <v>1284</v>
      </c>
      <c r="C304" s="27" t="s">
        <v>7742</v>
      </c>
      <c r="D304" s="25" t="s">
        <v>871</v>
      </c>
      <c r="E304" s="26">
        <v>193</v>
      </c>
      <c r="F304" s="26" t="s">
        <v>1259</v>
      </c>
      <c r="G304" s="26" t="s">
        <v>7998</v>
      </c>
    </row>
    <row r="305" spans="1:7" ht="31.5" x14ac:dyDescent="0.25">
      <c r="A305" s="75" t="s">
        <v>5544</v>
      </c>
      <c r="B305" s="31" t="s">
        <v>1285</v>
      </c>
      <c r="C305" s="27" t="s">
        <v>7741</v>
      </c>
      <c r="D305" s="25" t="s">
        <v>871</v>
      </c>
      <c r="E305" s="26">
        <v>124</v>
      </c>
      <c r="F305" s="26" t="s">
        <v>1128</v>
      </c>
      <c r="G305" s="26" t="s">
        <v>7999</v>
      </c>
    </row>
    <row r="306" spans="1:7" ht="31.5" x14ac:dyDescent="0.25">
      <c r="A306" s="75" t="s">
        <v>5545</v>
      </c>
      <c r="B306" s="31" t="s">
        <v>1286</v>
      </c>
      <c r="C306" s="27" t="s">
        <v>7740</v>
      </c>
      <c r="D306" s="25" t="s">
        <v>871</v>
      </c>
      <c r="E306" s="26">
        <v>56</v>
      </c>
      <c r="F306" s="26" t="s">
        <v>1128</v>
      </c>
      <c r="G306" s="26" t="s">
        <v>1258</v>
      </c>
    </row>
    <row r="307" spans="1:7" ht="31.5" x14ac:dyDescent="0.25">
      <c r="A307" s="75" t="s">
        <v>5546</v>
      </c>
      <c r="B307" s="31" t="s">
        <v>1287</v>
      </c>
      <c r="C307" s="27" t="s">
        <v>7739</v>
      </c>
      <c r="D307" s="25" t="s">
        <v>889</v>
      </c>
      <c r="E307" s="26">
        <v>130</v>
      </c>
      <c r="F307" s="26" t="s">
        <v>1008</v>
      </c>
      <c r="G307" s="26" t="s">
        <v>8002</v>
      </c>
    </row>
    <row r="308" spans="1:7" ht="31.5" x14ac:dyDescent="0.25">
      <c r="A308" s="75" t="s">
        <v>5547</v>
      </c>
      <c r="B308" s="31" t="s">
        <v>1288</v>
      </c>
      <c r="C308" s="27" t="s">
        <v>1253</v>
      </c>
      <c r="D308" s="25" t="s">
        <v>1254</v>
      </c>
      <c r="E308" s="26">
        <v>1120</v>
      </c>
      <c r="F308" s="26" t="s">
        <v>1252</v>
      </c>
      <c r="G308" s="26" t="s">
        <v>8000</v>
      </c>
    </row>
    <row r="309" spans="1:7" ht="28.9" customHeight="1" x14ac:dyDescent="0.25">
      <c r="A309" s="75" t="s">
        <v>5548</v>
      </c>
      <c r="B309" s="31" t="s">
        <v>1289</v>
      </c>
      <c r="C309" s="27" t="s">
        <v>1224</v>
      </c>
      <c r="D309" s="25" t="s">
        <v>895</v>
      </c>
      <c r="E309" s="26">
        <v>285</v>
      </c>
      <c r="F309" s="26" t="s">
        <v>1225</v>
      </c>
      <c r="G309" s="26" t="s">
        <v>1223</v>
      </c>
    </row>
    <row r="310" spans="1:7" ht="31.5" x14ac:dyDescent="0.25">
      <c r="A310" s="75" t="s">
        <v>5549</v>
      </c>
      <c r="B310" s="31" t="s">
        <v>1290</v>
      </c>
      <c r="C310" s="27" t="s">
        <v>1205</v>
      </c>
      <c r="D310" s="25" t="s">
        <v>897</v>
      </c>
      <c r="E310" s="26">
        <v>237</v>
      </c>
      <c r="F310" s="26" t="s">
        <v>777</v>
      </c>
      <c r="G310" s="26" t="s">
        <v>913</v>
      </c>
    </row>
    <row r="311" spans="1:7" ht="31.5" x14ac:dyDescent="0.25">
      <c r="A311" s="75" t="s">
        <v>5550</v>
      </c>
      <c r="B311" s="31" t="s">
        <v>1291</v>
      </c>
      <c r="C311" s="27" t="s">
        <v>1191</v>
      </c>
      <c r="D311" s="25" t="s">
        <v>853</v>
      </c>
      <c r="E311" s="26">
        <v>618</v>
      </c>
      <c r="F311" s="26" t="s">
        <v>412</v>
      </c>
      <c r="G311" s="26" t="s">
        <v>1192</v>
      </c>
    </row>
    <row r="312" spans="1:7" ht="31.5" x14ac:dyDescent="0.25">
      <c r="A312" s="75" t="s">
        <v>5551</v>
      </c>
      <c r="B312" s="31" t="s">
        <v>1292</v>
      </c>
      <c r="C312" s="27" t="s">
        <v>1041</v>
      </c>
      <c r="D312" s="25" t="s">
        <v>1037</v>
      </c>
      <c r="E312" s="26">
        <v>188</v>
      </c>
      <c r="F312" s="26" t="s">
        <v>1042</v>
      </c>
      <c r="G312" s="26" t="s">
        <v>8001</v>
      </c>
    </row>
    <row r="313" spans="1:7" ht="16.5" customHeight="1" x14ac:dyDescent="0.25">
      <c r="A313" s="94" t="s">
        <v>1586</v>
      </c>
      <c r="B313" s="82"/>
      <c r="C313" s="82"/>
      <c r="D313" s="82"/>
      <c r="E313" s="23">
        <f>SUM(E237:E312)/1000</f>
        <v>75.471999999999994</v>
      </c>
      <c r="F313" s="95" t="s">
        <v>809</v>
      </c>
      <c r="G313" s="95"/>
    </row>
    <row r="314" spans="1:7" x14ac:dyDescent="0.25">
      <c r="A314" s="94" t="s">
        <v>811</v>
      </c>
      <c r="B314" s="82"/>
      <c r="C314" s="82"/>
      <c r="D314" s="82"/>
      <c r="E314" s="23">
        <f>E235+E313</f>
        <v>166.15699999999998</v>
      </c>
      <c r="F314" s="95" t="s">
        <v>809</v>
      </c>
      <c r="G314" s="95"/>
    </row>
    <row r="315" spans="1:7" x14ac:dyDescent="0.25">
      <c r="A315" s="79" t="s">
        <v>5553</v>
      </c>
      <c r="B315" s="80"/>
      <c r="C315" s="80"/>
      <c r="D315" s="80"/>
      <c r="E315" s="80"/>
      <c r="F315" s="80"/>
      <c r="G315" s="80"/>
    </row>
    <row r="316" spans="1:7" x14ac:dyDescent="0.25">
      <c r="A316" s="93" t="s">
        <v>7688</v>
      </c>
      <c r="B316" s="80"/>
      <c r="C316" s="80"/>
      <c r="D316" s="80"/>
      <c r="E316" s="80"/>
      <c r="F316" s="80"/>
      <c r="G316" s="80"/>
    </row>
    <row r="317" spans="1:7" x14ac:dyDescent="0.25">
      <c r="A317" s="19" t="s">
        <v>5554</v>
      </c>
      <c r="B317" s="31" t="s">
        <v>684</v>
      </c>
      <c r="C317" s="25" t="s">
        <v>129</v>
      </c>
      <c r="D317" s="25" t="s">
        <v>686</v>
      </c>
      <c r="E317" s="26">
        <v>284</v>
      </c>
      <c r="F317" s="26" t="s">
        <v>1268</v>
      </c>
      <c r="G317" s="26" t="s">
        <v>124</v>
      </c>
    </row>
    <row r="318" spans="1:7" x14ac:dyDescent="0.25">
      <c r="A318" s="19" t="s">
        <v>5555</v>
      </c>
      <c r="B318" s="31" t="s">
        <v>725</v>
      </c>
      <c r="C318" s="25" t="s">
        <v>679</v>
      </c>
      <c r="D318" s="25" t="s">
        <v>686</v>
      </c>
      <c r="E318" s="26">
        <v>856</v>
      </c>
      <c r="F318" s="26" t="s">
        <v>68</v>
      </c>
      <c r="G318" s="26" t="s">
        <v>1302</v>
      </c>
    </row>
    <row r="319" spans="1:7" x14ac:dyDescent="0.25">
      <c r="A319" s="19" t="s">
        <v>5556</v>
      </c>
      <c r="B319" s="31" t="s">
        <v>726</v>
      </c>
      <c r="C319" s="25" t="s">
        <v>680</v>
      </c>
      <c r="D319" s="25" t="s">
        <v>686</v>
      </c>
      <c r="E319" s="26">
        <v>347</v>
      </c>
      <c r="F319" s="26" t="s">
        <v>1268</v>
      </c>
      <c r="G319" s="26" t="s">
        <v>1301</v>
      </c>
    </row>
    <row r="320" spans="1:7" x14ac:dyDescent="0.25">
      <c r="A320" s="19" t="s">
        <v>5557</v>
      </c>
      <c r="B320" s="31" t="s">
        <v>727</v>
      </c>
      <c r="C320" s="25" t="s">
        <v>93</v>
      </c>
      <c r="D320" s="25" t="s">
        <v>686</v>
      </c>
      <c r="E320" s="26">
        <v>209</v>
      </c>
      <c r="F320" s="26" t="s">
        <v>748</v>
      </c>
      <c r="G320" s="26" t="s">
        <v>1139</v>
      </c>
    </row>
    <row r="321" spans="1:7" x14ac:dyDescent="0.25">
      <c r="A321" s="19" t="s">
        <v>5558</v>
      </c>
      <c r="B321" s="31" t="s">
        <v>728</v>
      </c>
      <c r="C321" s="25" t="s">
        <v>126</v>
      </c>
      <c r="D321" s="25" t="s">
        <v>686</v>
      </c>
      <c r="E321" s="26">
        <v>531</v>
      </c>
      <c r="F321" s="26" t="s">
        <v>1268</v>
      </c>
      <c r="G321" s="26" t="s">
        <v>8004</v>
      </c>
    </row>
    <row r="322" spans="1:7" x14ac:dyDescent="0.25">
      <c r="A322" s="19" t="s">
        <v>5559</v>
      </c>
      <c r="B322" s="31" t="s">
        <v>729</v>
      </c>
      <c r="C322" s="25" t="s">
        <v>25</v>
      </c>
      <c r="D322" s="25" t="s">
        <v>686</v>
      </c>
      <c r="E322" s="26">
        <v>435</v>
      </c>
      <c r="F322" s="26" t="s">
        <v>1268</v>
      </c>
      <c r="G322" s="26" t="s">
        <v>1305</v>
      </c>
    </row>
    <row r="323" spans="1:7" x14ac:dyDescent="0.25">
      <c r="A323" s="19" t="s">
        <v>5560</v>
      </c>
      <c r="B323" s="31" t="s">
        <v>730</v>
      </c>
      <c r="C323" s="25" t="s">
        <v>624</v>
      </c>
      <c r="D323" s="25" t="s">
        <v>686</v>
      </c>
      <c r="E323" s="26">
        <v>190</v>
      </c>
      <c r="F323" s="26" t="s">
        <v>68</v>
      </c>
      <c r="G323" s="26" t="s">
        <v>748</v>
      </c>
    </row>
    <row r="324" spans="1:7" x14ac:dyDescent="0.25">
      <c r="A324" s="19" t="s">
        <v>5561</v>
      </c>
      <c r="B324" s="31" t="s">
        <v>731</v>
      </c>
      <c r="C324" s="25" t="s">
        <v>681</v>
      </c>
      <c r="D324" s="25" t="s">
        <v>686</v>
      </c>
      <c r="E324" s="26">
        <v>700</v>
      </c>
      <c r="F324" s="26" t="s">
        <v>748</v>
      </c>
      <c r="G324" s="26" t="s">
        <v>1306</v>
      </c>
    </row>
    <row r="325" spans="1:7" x14ac:dyDescent="0.25">
      <c r="A325" s="19" t="s">
        <v>5562</v>
      </c>
      <c r="B325" s="31" t="s">
        <v>732</v>
      </c>
      <c r="C325" s="25" t="s">
        <v>399</v>
      </c>
      <c r="D325" s="25" t="s">
        <v>686</v>
      </c>
      <c r="E325" s="26">
        <v>214</v>
      </c>
      <c r="F325" s="26" t="s">
        <v>1268</v>
      </c>
      <c r="G325" s="26" t="s">
        <v>1307</v>
      </c>
    </row>
    <row r="326" spans="1:7" x14ac:dyDescent="0.25">
      <c r="A326" s="19" t="s">
        <v>5563</v>
      </c>
      <c r="B326" s="31" t="s">
        <v>1310</v>
      </c>
      <c r="C326" s="25" t="s">
        <v>28</v>
      </c>
      <c r="D326" s="25" t="s">
        <v>685</v>
      </c>
      <c r="E326" s="26">
        <v>512</v>
      </c>
      <c r="F326" s="26" t="s">
        <v>68</v>
      </c>
      <c r="G326" s="26" t="s">
        <v>8005</v>
      </c>
    </row>
    <row r="327" spans="1:7" x14ac:dyDescent="0.25">
      <c r="A327" s="19" t="s">
        <v>5564</v>
      </c>
      <c r="B327" s="31" t="s">
        <v>1311</v>
      </c>
      <c r="C327" s="25" t="s">
        <v>682</v>
      </c>
      <c r="D327" s="25" t="s">
        <v>8003</v>
      </c>
      <c r="E327" s="26">
        <v>1453</v>
      </c>
      <c r="F327" s="26" t="s">
        <v>1308</v>
      </c>
      <c r="G327" s="26" t="s">
        <v>842</v>
      </c>
    </row>
    <row r="328" spans="1:7" x14ac:dyDescent="0.25">
      <c r="A328" s="19" t="s">
        <v>5565</v>
      </c>
      <c r="B328" s="31" t="s">
        <v>1312</v>
      </c>
      <c r="C328" s="25" t="s">
        <v>687</v>
      </c>
      <c r="D328" s="25" t="s">
        <v>688</v>
      </c>
      <c r="E328" s="26">
        <v>237</v>
      </c>
      <c r="F328" s="26" t="s">
        <v>836</v>
      </c>
      <c r="G328" s="26" t="s">
        <v>389</v>
      </c>
    </row>
    <row r="329" spans="1:7" x14ac:dyDescent="0.25">
      <c r="A329" s="19" t="s">
        <v>5566</v>
      </c>
      <c r="B329" s="31" t="s">
        <v>1313</v>
      </c>
      <c r="C329" s="25" t="s">
        <v>398</v>
      </c>
      <c r="D329" s="25" t="s">
        <v>688</v>
      </c>
      <c r="E329" s="26">
        <v>105</v>
      </c>
      <c r="F329" s="26" t="s">
        <v>1309</v>
      </c>
      <c r="G329" s="26" t="s">
        <v>8007</v>
      </c>
    </row>
    <row r="330" spans="1:7" x14ac:dyDescent="0.25">
      <c r="A330" s="19" t="s">
        <v>5567</v>
      </c>
      <c r="B330" s="31" t="s">
        <v>1314</v>
      </c>
      <c r="C330" s="25" t="s">
        <v>142</v>
      </c>
      <c r="D330" s="25" t="s">
        <v>689</v>
      </c>
      <c r="E330" s="26">
        <v>1270</v>
      </c>
      <c r="F330" s="26" t="s">
        <v>767</v>
      </c>
      <c r="G330" s="26" t="s">
        <v>757</v>
      </c>
    </row>
    <row r="331" spans="1:7" x14ac:dyDescent="0.25">
      <c r="A331" s="19" t="s">
        <v>5568</v>
      </c>
      <c r="B331" s="31" t="s">
        <v>1315</v>
      </c>
      <c r="C331" s="25" t="s">
        <v>691</v>
      </c>
      <c r="D331" s="25" t="s">
        <v>690</v>
      </c>
      <c r="E331" s="26">
        <v>1276</v>
      </c>
      <c r="F331" s="26" t="s">
        <v>1321</v>
      </c>
      <c r="G331" s="26" t="s">
        <v>8006</v>
      </c>
    </row>
    <row r="332" spans="1:7" x14ac:dyDescent="0.25">
      <c r="A332" s="19" t="s">
        <v>5569</v>
      </c>
      <c r="B332" s="31" t="s">
        <v>1316</v>
      </c>
      <c r="C332" s="25" t="s">
        <v>692</v>
      </c>
      <c r="D332" s="25" t="s">
        <v>690</v>
      </c>
      <c r="E332" s="26">
        <v>564</v>
      </c>
      <c r="F332" s="26" t="s">
        <v>1322</v>
      </c>
      <c r="G332" s="26" t="s">
        <v>1321</v>
      </c>
    </row>
    <row r="333" spans="1:7" x14ac:dyDescent="0.25">
      <c r="A333" s="19" t="s">
        <v>5570</v>
      </c>
      <c r="B333" s="31" t="s">
        <v>1317</v>
      </c>
      <c r="C333" s="25" t="s">
        <v>693</v>
      </c>
      <c r="D333" s="25" t="s">
        <v>688</v>
      </c>
      <c r="E333" s="26">
        <v>768</v>
      </c>
      <c r="F333" s="26" t="s">
        <v>1323</v>
      </c>
      <c r="G333" s="26" t="s">
        <v>8008</v>
      </c>
    </row>
    <row r="334" spans="1:7" ht="31.5" x14ac:dyDescent="0.25">
      <c r="A334" s="19" t="s">
        <v>5571</v>
      </c>
      <c r="B334" s="31" t="s">
        <v>1318</v>
      </c>
      <c r="C334" s="25" t="s">
        <v>694</v>
      </c>
      <c r="D334" s="25" t="s">
        <v>7362</v>
      </c>
      <c r="E334" s="26">
        <v>1934</v>
      </c>
      <c r="F334" s="26" t="s">
        <v>68</v>
      </c>
      <c r="G334" s="26" t="s">
        <v>8009</v>
      </c>
    </row>
    <row r="335" spans="1:7" ht="31.5" x14ac:dyDescent="0.25">
      <c r="A335" s="19" t="s">
        <v>5572</v>
      </c>
      <c r="B335" s="31" t="s">
        <v>1319</v>
      </c>
      <c r="C335" s="25" t="s">
        <v>879</v>
      </c>
      <c r="D335" s="25" t="s">
        <v>695</v>
      </c>
      <c r="E335" s="26">
        <v>2090</v>
      </c>
      <c r="F335" s="26" t="s">
        <v>68</v>
      </c>
      <c r="G335" s="26" t="s">
        <v>780</v>
      </c>
    </row>
    <row r="336" spans="1:7" x14ac:dyDescent="0.25">
      <c r="A336" s="19" t="s">
        <v>5573</v>
      </c>
      <c r="B336" s="31" t="s">
        <v>1320</v>
      </c>
      <c r="C336" s="25" t="s">
        <v>696</v>
      </c>
      <c r="D336" s="25" t="s">
        <v>689</v>
      </c>
      <c r="E336" s="26">
        <v>4048</v>
      </c>
      <c r="F336" s="26" t="s">
        <v>777</v>
      </c>
      <c r="G336" s="26" t="s">
        <v>1328</v>
      </c>
    </row>
    <row r="337" spans="1:7" ht="31.5" x14ac:dyDescent="0.25">
      <c r="A337" s="19" t="s">
        <v>5574</v>
      </c>
      <c r="B337" s="31" t="s">
        <v>1341</v>
      </c>
      <c r="C337" s="25" t="s">
        <v>697</v>
      </c>
      <c r="D337" s="25" t="s">
        <v>699</v>
      </c>
      <c r="E337" s="26">
        <v>946</v>
      </c>
      <c r="F337" s="26" t="s">
        <v>68</v>
      </c>
      <c r="G337" s="26" t="s">
        <v>8010</v>
      </c>
    </row>
    <row r="338" spans="1:7" ht="31.5" x14ac:dyDescent="0.25">
      <c r="A338" s="19" t="s">
        <v>5575</v>
      </c>
      <c r="B338" s="31" t="s">
        <v>1342</v>
      </c>
      <c r="C338" s="25" t="s">
        <v>701</v>
      </c>
      <c r="D338" s="25" t="s">
        <v>700</v>
      </c>
      <c r="E338" s="26">
        <v>1225</v>
      </c>
      <c r="F338" s="26" t="s">
        <v>1329</v>
      </c>
      <c r="G338" s="26" t="s">
        <v>1330</v>
      </c>
    </row>
    <row r="339" spans="1:7" ht="47.25" x14ac:dyDescent="0.25">
      <c r="A339" s="19" t="s">
        <v>5576</v>
      </c>
      <c r="B339" s="31" t="s">
        <v>1343</v>
      </c>
      <c r="C339" s="25" t="s">
        <v>702</v>
      </c>
      <c r="D339" s="25" t="s">
        <v>764</v>
      </c>
      <c r="E339" s="26">
        <v>3099</v>
      </c>
      <c r="F339" s="26" t="s">
        <v>68</v>
      </c>
      <c r="G339" s="26" t="s">
        <v>68</v>
      </c>
    </row>
    <row r="340" spans="1:7" x14ac:dyDescent="0.25">
      <c r="A340" s="19" t="s">
        <v>5577</v>
      </c>
      <c r="B340" s="31" t="s">
        <v>1344</v>
      </c>
      <c r="C340" s="25" t="s">
        <v>22</v>
      </c>
      <c r="D340" s="25" t="s">
        <v>686</v>
      </c>
      <c r="E340" s="26">
        <v>352</v>
      </c>
      <c r="F340" s="26" t="s">
        <v>703</v>
      </c>
      <c r="G340" s="26" t="s">
        <v>704</v>
      </c>
    </row>
    <row r="341" spans="1:7" x14ac:dyDescent="0.25">
      <c r="A341" s="19" t="s">
        <v>5578</v>
      </c>
      <c r="B341" s="31" t="s">
        <v>1345</v>
      </c>
      <c r="C341" s="25" t="s">
        <v>705</v>
      </c>
      <c r="D341" s="25" t="s">
        <v>686</v>
      </c>
      <c r="E341" s="26">
        <v>246</v>
      </c>
      <c r="F341" s="26" t="s">
        <v>706</v>
      </c>
      <c r="G341" s="26" t="s">
        <v>707</v>
      </c>
    </row>
    <row r="342" spans="1:7" x14ac:dyDescent="0.25">
      <c r="A342" s="19" t="s">
        <v>5579</v>
      </c>
      <c r="B342" s="31" t="s">
        <v>1346</v>
      </c>
      <c r="C342" s="25" t="s">
        <v>64</v>
      </c>
      <c r="D342" s="25" t="s">
        <v>698</v>
      </c>
      <c r="E342" s="26">
        <v>215</v>
      </c>
      <c r="F342" s="26" t="s">
        <v>708</v>
      </c>
      <c r="G342" s="26" t="s">
        <v>709</v>
      </c>
    </row>
    <row r="343" spans="1:7" x14ac:dyDescent="0.25">
      <c r="A343" s="19" t="s">
        <v>5580</v>
      </c>
      <c r="B343" s="31" t="s">
        <v>1347</v>
      </c>
      <c r="C343" s="25" t="s">
        <v>710</v>
      </c>
      <c r="D343" s="25" t="s">
        <v>711</v>
      </c>
      <c r="E343" s="26">
        <v>275</v>
      </c>
      <c r="F343" s="26" t="s">
        <v>708</v>
      </c>
      <c r="G343" s="26" t="s">
        <v>717</v>
      </c>
    </row>
    <row r="344" spans="1:7" x14ac:dyDescent="0.25">
      <c r="A344" s="19" t="s">
        <v>5581</v>
      </c>
      <c r="B344" s="31" t="s">
        <v>1348</v>
      </c>
      <c r="C344" s="25" t="s">
        <v>550</v>
      </c>
      <c r="D344" s="25" t="s">
        <v>711</v>
      </c>
      <c r="E344" s="26">
        <v>135</v>
      </c>
      <c r="F344" s="26" t="s">
        <v>709</v>
      </c>
      <c r="G344" s="26" t="s">
        <v>713</v>
      </c>
    </row>
    <row r="345" spans="1:7" x14ac:dyDescent="0.25">
      <c r="A345" s="19" t="s">
        <v>5582</v>
      </c>
      <c r="B345" s="31" t="s">
        <v>1349</v>
      </c>
      <c r="C345" s="25" t="s">
        <v>712</v>
      </c>
      <c r="D345" s="25" t="s">
        <v>711</v>
      </c>
      <c r="E345" s="26">
        <v>150</v>
      </c>
      <c r="F345" s="26" t="s">
        <v>709</v>
      </c>
      <c r="G345" s="26" t="s">
        <v>713</v>
      </c>
    </row>
    <row r="346" spans="1:7" x14ac:dyDescent="0.25">
      <c r="A346" s="19" t="s">
        <v>5583</v>
      </c>
      <c r="B346" s="31" t="s">
        <v>1350</v>
      </c>
      <c r="C346" s="25" t="s">
        <v>714</v>
      </c>
      <c r="D346" s="25" t="s">
        <v>711</v>
      </c>
      <c r="E346" s="26">
        <v>127</v>
      </c>
      <c r="F346" s="26" t="s">
        <v>709</v>
      </c>
      <c r="G346" s="26" t="s">
        <v>713</v>
      </c>
    </row>
    <row r="347" spans="1:7" x14ac:dyDescent="0.25">
      <c r="A347" s="19" t="s">
        <v>5584</v>
      </c>
      <c r="B347" s="31" t="s">
        <v>1351</v>
      </c>
      <c r="C347" s="25" t="s">
        <v>385</v>
      </c>
      <c r="D347" s="25" t="s">
        <v>711</v>
      </c>
      <c r="E347" s="26">
        <v>130</v>
      </c>
      <c r="F347" s="26" t="s">
        <v>709</v>
      </c>
      <c r="G347" s="26" t="s">
        <v>713</v>
      </c>
    </row>
    <row r="348" spans="1:7" x14ac:dyDescent="0.25">
      <c r="A348" s="19" t="s">
        <v>5585</v>
      </c>
      <c r="B348" s="31" t="s">
        <v>1352</v>
      </c>
      <c r="C348" s="25" t="s">
        <v>715</v>
      </c>
      <c r="D348" s="25" t="s">
        <v>711</v>
      </c>
      <c r="E348" s="26">
        <v>1200</v>
      </c>
      <c r="F348" s="26" t="s">
        <v>720</v>
      </c>
      <c r="G348" s="26" t="s">
        <v>719</v>
      </c>
    </row>
    <row r="349" spans="1:7" ht="15.6" customHeight="1" x14ac:dyDescent="0.25">
      <c r="A349" s="19" t="s">
        <v>5586</v>
      </c>
      <c r="B349" s="31" t="s">
        <v>1353</v>
      </c>
      <c r="C349" s="25" t="s">
        <v>716</v>
      </c>
      <c r="D349" s="25" t="s">
        <v>711</v>
      </c>
      <c r="E349" s="26">
        <v>760</v>
      </c>
      <c r="F349" s="26" t="s">
        <v>718</v>
      </c>
      <c r="G349" s="26" t="s">
        <v>218</v>
      </c>
    </row>
    <row r="350" spans="1:7" x14ac:dyDescent="0.25">
      <c r="A350" s="19" t="s">
        <v>5587</v>
      </c>
      <c r="B350" s="31" t="s">
        <v>1354</v>
      </c>
      <c r="C350" s="25" t="s">
        <v>649</v>
      </c>
      <c r="D350" s="25" t="s">
        <v>711</v>
      </c>
      <c r="E350" s="26">
        <v>390</v>
      </c>
      <c r="F350" s="26" t="s">
        <v>717</v>
      </c>
      <c r="G350" s="26" t="s">
        <v>218</v>
      </c>
    </row>
    <row r="351" spans="1:7" x14ac:dyDescent="0.25">
      <c r="A351" s="19" t="s">
        <v>5588</v>
      </c>
      <c r="B351" s="31" t="s">
        <v>1355</v>
      </c>
      <c r="C351" s="25" t="s">
        <v>721</v>
      </c>
      <c r="D351" s="25" t="s">
        <v>711</v>
      </c>
      <c r="E351" s="26">
        <v>167</v>
      </c>
      <c r="F351" s="26" t="s">
        <v>708</v>
      </c>
      <c r="G351" s="26" t="s">
        <v>218</v>
      </c>
    </row>
    <row r="352" spans="1:7" x14ac:dyDescent="0.25">
      <c r="A352" s="19" t="s">
        <v>5589</v>
      </c>
      <c r="B352" s="31" t="s">
        <v>1356</v>
      </c>
      <c r="C352" s="25" t="s">
        <v>723</v>
      </c>
      <c r="D352" s="25" t="s">
        <v>711</v>
      </c>
      <c r="E352" s="26">
        <v>326</v>
      </c>
      <c r="F352" s="26" t="s">
        <v>722</v>
      </c>
      <c r="G352" s="26" t="s">
        <v>8011</v>
      </c>
    </row>
    <row r="353" spans="1:7" x14ac:dyDescent="0.25">
      <c r="A353" s="19" t="s">
        <v>5590</v>
      </c>
      <c r="B353" s="31" t="s">
        <v>1357</v>
      </c>
      <c r="C353" s="25" t="s">
        <v>724</v>
      </c>
      <c r="D353" s="25" t="s">
        <v>711</v>
      </c>
      <c r="E353" s="26">
        <v>900</v>
      </c>
      <c r="F353" s="26" t="s">
        <v>720</v>
      </c>
      <c r="G353" s="26" t="s">
        <v>8012</v>
      </c>
    </row>
    <row r="354" spans="1:7" x14ac:dyDescent="0.25">
      <c r="A354" s="19" t="s">
        <v>5591</v>
      </c>
      <c r="B354" s="31" t="s">
        <v>1358</v>
      </c>
      <c r="C354" s="25" t="s">
        <v>413</v>
      </c>
      <c r="D354" s="25" t="s">
        <v>711</v>
      </c>
      <c r="E354" s="26">
        <v>1255</v>
      </c>
      <c r="F354" s="26" t="s">
        <v>708</v>
      </c>
      <c r="G354" s="26" t="s">
        <v>218</v>
      </c>
    </row>
    <row r="355" spans="1:7" x14ac:dyDescent="0.25">
      <c r="A355" s="19" t="s">
        <v>5592</v>
      </c>
      <c r="B355" s="31" t="s">
        <v>1359</v>
      </c>
      <c r="C355" s="25" t="s">
        <v>733</v>
      </c>
      <c r="D355" s="25" t="s">
        <v>734</v>
      </c>
      <c r="E355" s="26">
        <v>1488</v>
      </c>
      <c r="F355" s="26" t="s">
        <v>68</v>
      </c>
      <c r="G355" s="26" t="s">
        <v>8014</v>
      </c>
    </row>
    <row r="356" spans="1:7" x14ac:dyDescent="0.25">
      <c r="A356" s="19" t="s">
        <v>5593</v>
      </c>
      <c r="B356" s="31" t="s">
        <v>1360</v>
      </c>
      <c r="C356" s="25" t="s">
        <v>751</v>
      </c>
      <c r="D356" s="25" t="s">
        <v>686</v>
      </c>
      <c r="E356" s="26">
        <v>214</v>
      </c>
      <c r="F356" s="26" t="s">
        <v>748</v>
      </c>
      <c r="G356" s="26" t="s">
        <v>741</v>
      </c>
    </row>
    <row r="357" spans="1:7" x14ac:dyDescent="0.25">
      <c r="A357" s="19" t="s">
        <v>5594</v>
      </c>
      <c r="B357" s="31" t="s">
        <v>1334</v>
      </c>
      <c r="C357" s="25" t="s">
        <v>735</v>
      </c>
      <c r="D357" s="25" t="s">
        <v>734</v>
      </c>
      <c r="E357" s="26">
        <v>170</v>
      </c>
      <c r="F357" s="26" t="s">
        <v>736</v>
      </c>
      <c r="G357" s="26" t="s">
        <v>218</v>
      </c>
    </row>
    <row r="358" spans="1:7" x14ac:dyDescent="0.25">
      <c r="A358" s="19" t="s">
        <v>5595</v>
      </c>
      <c r="B358" s="31" t="s">
        <v>1333</v>
      </c>
      <c r="C358" s="25" t="s">
        <v>473</v>
      </c>
      <c r="D358" s="25" t="s">
        <v>711</v>
      </c>
      <c r="E358" s="26">
        <v>200</v>
      </c>
      <c r="F358" s="26" t="s">
        <v>737</v>
      </c>
      <c r="G358" s="26" t="s">
        <v>8013</v>
      </c>
    </row>
    <row r="359" spans="1:7" x14ac:dyDescent="0.25">
      <c r="A359" s="19" t="s">
        <v>5596</v>
      </c>
      <c r="B359" s="31" t="s">
        <v>1335</v>
      </c>
      <c r="C359" s="25" t="s">
        <v>752</v>
      </c>
      <c r="D359" s="25" t="s">
        <v>686</v>
      </c>
      <c r="E359" s="26">
        <v>236</v>
      </c>
      <c r="F359" s="26" t="s">
        <v>707</v>
      </c>
      <c r="G359" s="26" t="s">
        <v>706</v>
      </c>
    </row>
    <row r="360" spans="1:7" x14ac:dyDescent="0.25">
      <c r="A360" s="19" t="s">
        <v>5597</v>
      </c>
      <c r="B360" s="31" t="s">
        <v>1336</v>
      </c>
      <c r="C360" s="25" t="s">
        <v>823</v>
      </c>
      <c r="D360" s="25" t="s">
        <v>738</v>
      </c>
      <c r="E360" s="26">
        <v>726</v>
      </c>
      <c r="F360" s="26" t="s">
        <v>68</v>
      </c>
      <c r="G360" s="26" t="s">
        <v>720</v>
      </c>
    </row>
    <row r="361" spans="1:7" x14ac:dyDescent="0.25">
      <c r="A361" s="19" t="s">
        <v>5598</v>
      </c>
      <c r="B361" s="31" t="s">
        <v>1337</v>
      </c>
      <c r="C361" s="25" t="s">
        <v>739</v>
      </c>
      <c r="D361" s="25" t="s">
        <v>686</v>
      </c>
      <c r="E361" s="26">
        <v>537</v>
      </c>
      <c r="F361" s="26" t="s">
        <v>740</v>
      </c>
      <c r="G361" s="26" t="s">
        <v>741</v>
      </c>
    </row>
    <row r="362" spans="1:7" ht="16.5" customHeight="1" x14ac:dyDescent="0.25">
      <c r="A362" s="19" t="s">
        <v>5599</v>
      </c>
      <c r="B362" s="31" t="s">
        <v>1338</v>
      </c>
      <c r="C362" s="25" t="s">
        <v>742</v>
      </c>
      <c r="D362" s="25" t="s">
        <v>743</v>
      </c>
      <c r="E362" s="26">
        <v>828</v>
      </c>
      <c r="F362" s="26" t="s">
        <v>744</v>
      </c>
      <c r="G362" s="26" t="s">
        <v>8015</v>
      </c>
    </row>
    <row r="363" spans="1:7" ht="31.5" x14ac:dyDescent="0.25">
      <c r="A363" s="19" t="s">
        <v>5600</v>
      </c>
      <c r="B363" s="31" t="s">
        <v>1339</v>
      </c>
      <c r="C363" s="25" t="s">
        <v>753</v>
      </c>
      <c r="D363" s="25" t="s">
        <v>806</v>
      </c>
      <c r="E363" s="26">
        <v>495</v>
      </c>
      <c r="F363" s="26" t="s">
        <v>740</v>
      </c>
      <c r="G363" s="26" t="s">
        <v>807</v>
      </c>
    </row>
    <row r="364" spans="1:7" x14ac:dyDescent="0.25">
      <c r="A364" s="19" t="s">
        <v>5601</v>
      </c>
      <c r="B364" s="31" t="s">
        <v>1340</v>
      </c>
      <c r="C364" s="25" t="s">
        <v>386</v>
      </c>
      <c r="D364" s="25" t="s">
        <v>689</v>
      </c>
      <c r="E364" s="26">
        <v>122</v>
      </c>
      <c r="F364" s="26" t="s">
        <v>747</v>
      </c>
      <c r="G364" s="26" t="s">
        <v>8016</v>
      </c>
    </row>
    <row r="365" spans="1:7" ht="31.5" x14ac:dyDescent="0.25">
      <c r="A365" s="19" t="s">
        <v>5602</v>
      </c>
      <c r="B365" s="31" t="s">
        <v>1332</v>
      </c>
      <c r="C365" s="25" t="s">
        <v>151</v>
      </c>
      <c r="D365" s="25" t="s">
        <v>749</v>
      </c>
      <c r="E365" s="26">
        <v>3083</v>
      </c>
      <c r="F365" s="26" t="s">
        <v>68</v>
      </c>
      <c r="G365" s="26" t="s">
        <v>218</v>
      </c>
    </row>
    <row r="366" spans="1:7" ht="47.25" x14ac:dyDescent="0.25">
      <c r="A366" s="19" t="s">
        <v>5603</v>
      </c>
      <c r="B366" s="31" t="s">
        <v>1331</v>
      </c>
      <c r="C366" s="25" t="s">
        <v>683</v>
      </c>
      <c r="D366" s="25" t="s">
        <v>7363</v>
      </c>
      <c r="E366" s="26">
        <v>2320</v>
      </c>
      <c r="F366" s="26" t="s">
        <v>748</v>
      </c>
      <c r="G366" s="26" t="s">
        <v>8018</v>
      </c>
    </row>
    <row r="367" spans="1:7" x14ac:dyDescent="0.25">
      <c r="A367" s="19" t="s">
        <v>5604</v>
      </c>
      <c r="B367" s="27" t="s">
        <v>7392</v>
      </c>
      <c r="C367" s="27" t="s">
        <v>4251</v>
      </c>
      <c r="D367" s="25" t="s">
        <v>758</v>
      </c>
      <c r="E367" s="26">
        <v>1254</v>
      </c>
      <c r="F367" s="26" t="s">
        <v>7552</v>
      </c>
      <c r="G367" s="26" t="s">
        <v>7393</v>
      </c>
    </row>
    <row r="368" spans="1:7" ht="31.5" x14ac:dyDescent="0.25">
      <c r="A368" s="19" t="s">
        <v>5605</v>
      </c>
      <c r="B368" s="27" t="s">
        <v>7394</v>
      </c>
      <c r="C368" s="27" t="s">
        <v>629</v>
      </c>
      <c r="D368" s="25" t="s">
        <v>4997</v>
      </c>
      <c r="E368" s="26">
        <v>1145</v>
      </c>
      <c r="F368" s="26" t="s">
        <v>762</v>
      </c>
      <c r="G368" s="26" t="s">
        <v>740</v>
      </c>
    </row>
    <row r="369" spans="1:7" ht="47.25" x14ac:dyDescent="0.25">
      <c r="A369" s="19" t="s">
        <v>5606</v>
      </c>
      <c r="B369" s="31" t="s">
        <v>750</v>
      </c>
      <c r="C369" s="25" t="s">
        <v>745</v>
      </c>
      <c r="D369" s="25" t="s">
        <v>7654</v>
      </c>
      <c r="E369" s="26">
        <v>3990</v>
      </c>
      <c r="F369" s="26" t="s">
        <v>746</v>
      </c>
      <c r="G369" s="26" t="s">
        <v>4996</v>
      </c>
    </row>
    <row r="370" spans="1:7" x14ac:dyDescent="0.25">
      <c r="A370" s="19" t="s">
        <v>5607</v>
      </c>
      <c r="B370" s="27" t="s">
        <v>7395</v>
      </c>
      <c r="C370" s="27" t="s">
        <v>5005</v>
      </c>
      <c r="D370" s="25" t="s">
        <v>758</v>
      </c>
      <c r="E370" s="26">
        <v>2338</v>
      </c>
      <c r="F370" s="26" t="s">
        <v>740</v>
      </c>
      <c r="G370" s="26" t="s">
        <v>722</v>
      </c>
    </row>
    <row r="371" spans="1:7" x14ac:dyDescent="0.25">
      <c r="A371" s="19" t="s">
        <v>5608</v>
      </c>
      <c r="B371" s="31" t="s">
        <v>755</v>
      </c>
      <c r="C371" s="25" t="s">
        <v>756</v>
      </c>
      <c r="D371" s="25" t="s">
        <v>689</v>
      </c>
      <c r="E371" s="26">
        <v>703</v>
      </c>
      <c r="F371" s="26" t="s">
        <v>747</v>
      </c>
      <c r="G371" s="26" t="s">
        <v>757</v>
      </c>
    </row>
    <row r="372" spans="1:7" ht="31.5" x14ac:dyDescent="0.25">
      <c r="A372" s="19" t="s">
        <v>5609</v>
      </c>
      <c r="B372" s="27" t="s">
        <v>7396</v>
      </c>
      <c r="C372" s="27" t="s">
        <v>5006</v>
      </c>
      <c r="D372" s="25" t="s">
        <v>689</v>
      </c>
      <c r="E372" s="26">
        <v>1226</v>
      </c>
      <c r="F372" s="26" t="s">
        <v>780</v>
      </c>
      <c r="G372" s="26" t="s">
        <v>757</v>
      </c>
    </row>
    <row r="373" spans="1:7" x14ac:dyDescent="0.25">
      <c r="A373" s="19" t="s">
        <v>5610</v>
      </c>
      <c r="B373" s="27" t="s">
        <v>7364</v>
      </c>
      <c r="C373" s="27" t="s">
        <v>179</v>
      </c>
      <c r="D373" s="25" t="s">
        <v>840</v>
      </c>
      <c r="E373" s="26">
        <v>620</v>
      </c>
      <c r="F373" s="26" t="s">
        <v>7355</v>
      </c>
      <c r="G373" s="26" t="s">
        <v>8017</v>
      </c>
    </row>
    <row r="374" spans="1:7" ht="31.5" x14ac:dyDescent="0.25">
      <c r="A374" s="19" t="s">
        <v>7391</v>
      </c>
      <c r="B374" s="31" t="s">
        <v>788</v>
      </c>
      <c r="C374" s="25" t="s">
        <v>789</v>
      </c>
      <c r="D374" s="25" t="s">
        <v>790</v>
      </c>
      <c r="E374" s="26">
        <v>1280</v>
      </c>
      <c r="F374" s="26" t="s">
        <v>68</v>
      </c>
      <c r="G374" s="26" t="s">
        <v>794</v>
      </c>
    </row>
    <row r="375" spans="1:7" x14ac:dyDescent="0.25">
      <c r="A375" s="94" t="s">
        <v>815</v>
      </c>
      <c r="B375" s="82"/>
      <c r="C375" s="82"/>
      <c r="D375" s="82"/>
      <c r="E375" s="23">
        <f>SUM(E317:E374)/1000</f>
        <v>52.896000000000001</v>
      </c>
      <c r="F375" s="95" t="s">
        <v>809</v>
      </c>
      <c r="G375" s="95"/>
    </row>
    <row r="376" spans="1:7" x14ac:dyDescent="0.25">
      <c r="A376" s="93" t="s">
        <v>5612</v>
      </c>
      <c r="B376" s="80"/>
      <c r="C376" s="80"/>
      <c r="D376" s="80"/>
      <c r="E376" s="80"/>
      <c r="F376" s="80"/>
      <c r="G376" s="80"/>
    </row>
    <row r="377" spans="1:7" ht="47.25" x14ac:dyDescent="0.25">
      <c r="A377" s="19" t="s">
        <v>5611</v>
      </c>
      <c r="B377" s="30" t="s">
        <v>759</v>
      </c>
      <c r="C377" s="27" t="s">
        <v>761</v>
      </c>
      <c r="D377" s="25" t="s">
        <v>760</v>
      </c>
      <c r="E377" s="26">
        <v>2116</v>
      </c>
      <c r="F377" s="26" t="s">
        <v>740</v>
      </c>
      <c r="G377" s="26" t="s">
        <v>720</v>
      </c>
    </row>
    <row r="378" spans="1:7" ht="47.25" x14ac:dyDescent="0.25">
      <c r="A378" s="19" t="s">
        <v>5613</v>
      </c>
      <c r="B378" s="30" t="s">
        <v>763</v>
      </c>
      <c r="C378" s="27" t="s">
        <v>765</v>
      </c>
      <c r="D378" s="25" t="s">
        <v>738</v>
      </c>
      <c r="E378" s="26">
        <v>1682</v>
      </c>
      <c r="F378" s="26" t="s">
        <v>68</v>
      </c>
      <c r="G378" s="26" t="s">
        <v>780</v>
      </c>
    </row>
    <row r="379" spans="1:7" ht="31.5" x14ac:dyDescent="0.25">
      <c r="A379" s="61" t="s">
        <v>5614</v>
      </c>
      <c r="B379" s="30" t="s">
        <v>769</v>
      </c>
      <c r="C379" s="27" t="s">
        <v>7738</v>
      </c>
      <c r="D379" s="25" t="s">
        <v>4998</v>
      </c>
      <c r="E379" s="26">
        <v>231</v>
      </c>
      <c r="F379" s="26" t="s">
        <v>68</v>
      </c>
      <c r="G379" s="26" t="s">
        <v>8019</v>
      </c>
    </row>
    <row r="380" spans="1:7" ht="31.5" x14ac:dyDescent="0.25">
      <c r="A380" s="61" t="s">
        <v>5615</v>
      </c>
      <c r="B380" s="30" t="s">
        <v>770</v>
      </c>
      <c r="C380" s="27" t="s">
        <v>771</v>
      </c>
      <c r="D380" s="25" t="s">
        <v>772</v>
      </c>
      <c r="E380" s="26">
        <v>1750</v>
      </c>
      <c r="F380" s="26" t="s">
        <v>757</v>
      </c>
      <c r="G380" s="26" t="s">
        <v>773</v>
      </c>
    </row>
    <row r="381" spans="1:7" ht="31.5" x14ac:dyDescent="0.25">
      <c r="A381" s="61" t="s">
        <v>5616</v>
      </c>
      <c r="B381" s="27" t="s">
        <v>774</v>
      </c>
      <c r="C381" s="27" t="s">
        <v>775</v>
      </c>
      <c r="D381" s="25" t="s">
        <v>776</v>
      </c>
      <c r="E381" s="26">
        <v>1304</v>
      </c>
      <c r="F381" s="26" t="s">
        <v>777</v>
      </c>
      <c r="G381" s="26" t="s">
        <v>778</v>
      </c>
    </row>
    <row r="382" spans="1:7" ht="47.25" x14ac:dyDescent="0.25">
      <c r="A382" s="61" t="s">
        <v>5617</v>
      </c>
      <c r="B382" s="27" t="s">
        <v>779</v>
      </c>
      <c r="C382" s="27" t="s">
        <v>766</v>
      </c>
      <c r="D382" s="25" t="s">
        <v>791</v>
      </c>
      <c r="E382" s="26">
        <v>2895</v>
      </c>
      <c r="F382" s="26" t="s">
        <v>767</v>
      </c>
      <c r="G382" s="26" t="s">
        <v>768</v>
      </c>
    </row>
    <row r="383" spans="1:7" ht="31.5" x14ac:dyDescent="0.25">
      <c r="A383" s="61" t="s">
        <v>5618</v>
      </c>
      <c r="B383" s="27" t="s">
        <v>781</v>
      </c>
      <c r="C383" s="27" t="s">
        <v>796</v>
      </c>
      <c r="D383" s="25" t="s">
        <v>792</v>
      </c>
      <c r="E383" s="26">
        <v>735</v>
      </c>
      <c r="F383" s="26" t="s">
        <v>68</v>
      </c>
      <c r="G383" s="26" t="s">
        <v>218</v>
      </c>
    </row>
    <row r="384" spans="1:7" ht="31.5" x14ac:dyDescent="0.25">
      <c r="A384" s="61" t="s">
        <v>5619</v>
      </c>
      <c r="B384" s="27" t="s">
        <v>782</v>
      </c>
      <c r="C384" s="27" t="s">
        <v>783</v>
      </c>
      <c r="D384" s="25" t="s">
        <v>784</v>
      </c>
      <c r="E384" s="26">
        <v>2354</v>
      </c>
      <c r="F384" s="26" t="s">
        <v>68</v>
      </c>
      <c r="G384" s="26" t="s">
        <v>785</v>
      </c>
    </row>
    <row r="385" spans="1:7" ht="31.5" x14ac:dyDescent="0.25">
      <c r="A385" s="61" t="s">
        <v>5620</v>
      </c>
      <c r="B385" s="27" t="s">
        <v>787</v>
      </c>
      <c r="C385" s="27" t="s">
        <v>7397</v>
      </c>
      <c r="D385" s="25" t="s">
        <v>689</v>
      </c>
      <c r="E385" s="26">
        <v>572</v>
      </c>
      <c r="F385" s="26" t="s">
        <v>777</v>
      </c>
      <c r="G385" s="26" t="s">
        <v>747</v>
      </c>
    </row>
    <row r="386" spans="1:7" ht="31.5" x14ac:dyDescent="0.25">
      <c r="A386" s="61" t="s">
        <v>5621</v>
      </c>
      <c r="B386" s="27" t="s">
        <v>795</v>
      </c>
      <c r="C386" s="27" t="s">
        <v>7737</v>
      </c>
      <c r="D386" s="25" t="s">
        <v>792</v>
      </c>
      <c r="E386" s="26">
        <v>518</v>
      </c>
      <c r="F386" s="26" t="s">
        <v>777</v>
      </c>
      <c r="G386" s="26" t="s">
        <v>797</v>
      </c>
    </row>
    <row r="387" spans="1:7" ht="31.5" x14ac:dyDescent="0.25">
      <c r="A387" s="61" t="s">
        <v>5622</v>
      </c>
      <c r="B387" s="27" t="s">
        <v>798</v>
      </c>
      <c r="C387" s="27" t="s">
        <v>802</v>
      </c>
      <c r="D387" s="25" t="s">
        <v>688</v>
      </c>
      <c r="E387" s="26">
        <v>579</v>
      </c>
      <c r="F387" s="26" t="s">
        <v>803</v>
      </c>
      <c r="G387" s="26" t="s">
        <v>836</v>
      </c>
    </row>
    <row r="388" spans="1:7" ht="31.5" x14ac:dyDescent="0.25">
      <c r="A388" s="61" t="s">
        <v>5623</v>
      </c>
      <c r="B388" s="27" t="s">
        <v>799</v>
      </c>
      <c r="C388" s="27" t="s">
        <v>7736</v>
      </c>
      <c r="D388" s="25" t="s">
        <v>4998</v>
      </c>
      <c r="E388" s="26">
        <v>231</v>
      </c>
      <c r="F388" s="26" t="s">
        <v>68</v>
      </c>
      <c r="G388" s="26" t="s">
        <v>8022</v>
      </c>
    </row>
    <row r="389" spans="1:7" ht="47.25" x14ac:dyDescent="0.25">
      <c r="A389" s="61" t="s">
        <v>5624</v>
      </c>
      <c r="B389" s="27" t="s">
        <v>800</v>
      </c>
      <c r="C389" s="27" t="s">
        <v>5001</v>
      </c>
      <c r="D389" s="25" t="s">
        <v>5002</v>
      </c>
      <c r="E389" s="26">
        <v>230</v>
      </c>
      <c r="F389" s="26" t="s">
        <v>4996</v>
      </c>
      <c r="G389" s="26" t="s">
        <v>5003</v>
      </c>
    </row>
    <row r="390" spans="1:7" ht="47.25" x14ac:dyDescent="0.25">
      <c r="A390" s="61" t="s">
        <v>5625</v>
      </c>
      <c r="B390" s="27" t="s">
        <v>801</v>
      </c>
      <c r="C390" s="27" t="s">
        <v>7553</v>
      </c>
      <c r="D390" s="25" t="s">
        <v>689</v>
      </c>
      <c r="E390" s="26">
        <v>1910</v>
      </c>
      <c r="F390" s="26" t="s">
        <v>805</v>
      </c>
      <c r="G390" s="26" t="s">
        <v>1326</v>
      </c>
    </row>
    <row r="391" spans="1:7" ht="31.5" x14ac:dyDescent="0.25">
      <c r="A391" s="61" t="s">
        <v>5626</v>
      </c>
      <c r="B391" s="27" t="s">
        <v>831</v>
      </c>
      <c r="C391" s="27" t="s">
        <v>7398</v>
      </c>
      <c r="D391" s="25" t="s">
        <v>689</v>
      </c>
      <c r="E391" s="26">
        <v>1002</v>
      </c>
      <c r="F391" s="26" t="s">
        <v>8021</v>
      </c>
      <c r="G391" s="26" t="s">
        <v>780</v>
      </c>
    </row>
    <row r="392" spans="1:7" ht="31.5" x14ac:dyDescent="0.25">
      <c r="A392" s="61" t="s">
        <v>5627</v>
      </c>
      <c r="B392" s="27" t="s">
        <v>832</v>
      </c>
      <c r="C392" s="27" t="s">
        <v>7399</v>
      </c>
      <c r="D392" s="25" t="s">
        <v>689</v>
      </c>
      <c r="E392" s="26">
        <v>1754</v>
      </c>
      <c r="F392" s="26" t="s">
        <v>757</v>
      </c>
      <c r="G392" s="26" t="s">
        <v>8020</v>
      </c>
    </row>
    <row r="393" spans="1:7" ht="31.5" x14ac:dyDescent="0.25">
      <c r="A393" s="61" t="s">
        <v>5628</v>
      </c>
      <c r="B393" s="27" t="s">
        <v>833</v>
      </c>
      <c r="C393" s="27" t="s">
        <v>771</v>
      </c>
      <c r="D393" s="25" t="s">
        <v>772</v>
      </c>
      <c r="E393" s="26">
        <v>1250</v>
      </c>
      <c r="F393" s="26" t="s">
        <v>757</v>
      </c>
      <c r="G393" s="26" t="s">
        <v>8023</v>
      </c>
    </row>
    <row r="394" spans="1:7" ht="33.75" customHeight="1" x14ac:dyDescent="0.25">
      <c r="A394" s="61" t="s">
        <v>5629</v>
      </c>
      <c r="B394" s="27" t="s">
        <v>834</v>
      </c>
      <c r="C394" s="27" t="s">
        <v>835</v>
      </c>
      <c r="D394" s="25" t="s">
        <v>688</v>
      </c>
      <c r="E394" s="26">
        <v>905</v>
      </c>
      <c r="F394" s="26" t="s">
        <v>836</v>
      </c>
      <c r="G394" s="26" t="s">
        <v>8024</v>
      </c>
    </row>
    <row r="395" spans="1:7" ht="45.75" customHeight="1" x14ac:dyDescent="0.25">
      <c r="A395" s="61" t="s">
        <v>5630</v>
      </c>
      <c r="B395" s="27" t="s">
        <v>837</v>
      </c>
      <c r="C395" s="27" t="s">
        <v>7354</v>
      </c>
      <c r="D395" s="25" t="s">
        <v>838</v>
      </c>
      <c r="E395" s="26">
        <v>65</v>
      </c>
      <c r="F395" s="26" t="s">
        <v>839</v>
      </c>
      <c r="G395" s="26" t="s">
        <v>5004</v>
      </c>
    </row>
    <row r="396" spans="1:7" ht="31.5" x14ac:dyDescent="0.25">
      <c r="A396" s="61" t="s">
        <v>5631</v>
      </c>
      <c r="B396" s="27" t="s">
        <v>841</v>
      </c>
      <c r="C396" s="27" t="s">
        <v>7735</v>
      </c>
      <c r="D396" s="25" t="s">
        <v>685</v>
      </c>
      <c r="E396" s="26">
        <v>625</v>
      </c>
      <c r="F396" s="26" t="s">
        <v>842</v>
      </c>
      <c r="G396" s="26" t="s">
        <v>8025</v>
      </c>
    </row>
    <row r="397" spans="1:7" ht="31.5" x14ac:dyDescent="0.25">
      <c r="A397" s="61" t="s">
        <v>5632</v>
      </c>
      <c r="B397" s="27" t="s">
        <v>843</v>
      </c>
      <c r="C397" s="27" t="s">
        <v>844</v>
      </c>
      <c r="D397" s="25" t="s">
        <v>686</v>
      </c>
      <c r="E397" s="26">
        <v>475</v>
      </c>
      <c r="F397" s="26" t="s">
        <v>68</v>
      </c>
      <c r="G397" s="26" t="s">
        <v>8026</v>
      </c>
    </row>
    <row r="398" spans="1:7" ht="31.5" x14ac:dyDescent="0.25">
      <c r="A398" s="61" t="s">
        <v>5633</v>
      </c>
      <c r="B398" s="27" t="s">
        <v>845</v>
      </c>
      <c r="C398" s="27" t="s">
        <v>7734</v>
      </c>
      <c r="D398" s="25" t="s">
        <v>792</v>
      </c>
      <c r="E398" s="26">
        <v>906</v>
      </c>
      <c r="F398" s="26" t="s">
        <v>793</v>
      </c>
      <c r="G398" s="26" t="s">
        <v>8027</v>
      </c>
    </row>
    <row r="399" spans="1:7" ht="30" customHeight="1" x14ac:dyDescent="0.25">
      <c r="A399" s="61" t="s">
        <v>5634</v>
      </c>
      <c r="B399" s="27" t="s">
        <v>1303</v>
      </c>
      <c r="C399" s="27" t="s">
        <v>7733</v>
      </c>
      <c r="D399" s="25" t="s">
        <v>685</v>
      </c>
      <c r="E399" s="26">
        <v>190</v>
      </c>
      <c r="F399" s="26" t="s">
        <v>1304</v>
      </c>
      <c r="G399" s="26" t="s">
        <v>842</v>
      </c>
    </row>
    <row r="400" spans="1:7" ht="31.5" x14ac:dyDescent="0.25">
      <c r="A400" s="61" t="s">
        <v>5635</v>
      </c>
      <c r="B400" s="27" t="s">
        <v>1324</v>
      </c>
      <c r="C400" s="27" t="s">
        <v>7400</v>
      </c>
      <c r="D400" s="25" t="s">
        <v>689</v>
      </c>
      <c r="E400" s="26">
        <v>342</v>
      </c>
      <c r="F400" s="26" t="s">
        <v>1325</v>
      </c>
      <c r="G400" s="26" t="s">
        <v>1327</v>
      </c>
    </row>
    <row r="401" spans="1:9" ht="31.5" x14ac:dyDescent="0.25">
      <c r="A401" s="61" t="s">
        <v>5636</v>
      </c>
      <c r="B401" s="27" t="s">
        <v>4999</v>
      </c>
      <c r="C401" s="27" t="s">
        <v>5000</v>
      </c>
      <c r="D401" s="25" t="s">
        <v>686</v>
      </c>
      <c r="E401" s="26">
        <v>107</v>
      </c>
      <c r="F401" s="26" t="s">
        <v>3237</v>
      </c>
      <c r="G401" s="26" t="s">
        <v>124</v>
      </c>
    </row>
    <row r="402" spans="1:9" x14ac:dyDescent="0.25">
      <c r="A402" s="94" t="s">
        <v>1586</v>
      </c>
      <c r="B402" s="82"/>
      <c r="C402" s="82"/>
      <c r="D402" s="82"/>
      <c r="E402" s="23">
        <f>SUM(E377:E401)/1000</f>
        <v>24.728000000000002</v>
      </c>
      <c r="F402" s="95" t="s">
        <v>809</v>
      </c>
      <c r="G402" s="95"/>
    </row>
    <row r="403" spans="1:9" x14ac:dyDescent="0.25">
      <c r="A403" s="94" t="s">
        <v>811</v>
      </c>
      <c r="B403" s="82"/>
      <c r="C403" s="82"/>
      <c r="D403" s="82"/>
      <c r="E403" s="23">
        <f>E375+E402</f>
        <v>77.623999999999995</v>
      </c>
      <c r="F403" s="95" t="s">
        <v>809</v>
      </c>
      <c r="G403" s="95"/>
    </row>
    <row r="404" spans="1:9" x14ac:dyDescent="0.25">
      <c r="A404" s="79" t="s">
        <v>5637</v>
      </c>
      <c r="B404" s="80"/>
      <c r="C404" s="80"/>
      <c r="D404" s="80"/>
      <c r="E404" s="80"/>
      <c r="F404" s="80"/>
      <c r="G404" s="80"/>
    </row>
    <row r="405" spans="1:9" x14ac:dyDescent="0.25">
      <c r="A405" s="93" t="s">
        <v>5639</v>
      </c>
      <c r="B405" s="80"/>
      <c r="C405" s="80"/>
      <c r="D405" s="80"/>
      <c r="E405" s="80"/>
      <c r="F405" s="80"/>
      <c r="G405" s="80"/>
    </row>
    <row r="406" spans="1:9" x14ac:dyDescent="0.25">
      <c r="A406" s="62" t="s">
        <v>5638</v>
      </c>
      <c r="B406" s="31" t="s">
        <v>1410</v>
      </c>
      <c r="C406" s="27" t="s">
        <v>1408</v>
      </c>
      <c r="D406" s="27" t="s">
        <v>1409</v>
      </c>
      <c r="E406" s="26">
        <v>316</v>
      </c>
      <c r="F406" s="26" t="s">
        <v>1407</v>
      </c>
      <c r="G406" s="26" t="s">
        <v>7554</v>
      </c>
    </row>
    <row r="407" spans="1:9" ht="31.5" x14ac:dyDescent="0.25">
      <c r="A407" s="62" t="s">
        <v>5640</v>
      </c>
      <c r="B407" s="31" t="s">
        <v>1412</v>
      </c>
      <c r="C407" s="27" t="s">
        <v>1411</v>
      </c>
      <c r="D407" s="27" t="s">
        <v>7356</v>
      </c>
      <c r="E407" s="26">
        <v>1903</v>
      </c>
      <c r="F407" s="26" t="s">
        <v>7554</v>
      </c>
      <c r="G407" s="26" t="s">
        <v>8029</v>
      </c>
      <c r="I407" s="33"/>
    </row>
    <row r="408" spans="1:9" ht="34.9" customHeight="1" x14ac:dyDescent="0.25">
      <c r="A408" s="62" t="s">
        <v>5641</v>
      </c>
      <c r="B408" s="31" t="s">
        <v>1413</v>
      </c>
      <c r="C408" s="27" t="s">
        <v>864</v>
      </c>
      <c r="D408" s="27" t="s">
        <v>8031</v>
      </c>
      <c r="E408" s="26">
        <v>4713</v>
      </c>
      <c r="F408" s="26" t="s">
        <v>8030</v>
      </c>
      <c r="G408" s="26" t="s">
        <v>8032</v>
      </c>
      <c r="I408" s="33"/>
    </row>
    <row r="409" spans="1:9" x14ac:dyDescent="0.25">
      <c r="A409" s="62" t="s">
        <v>5642</v>
      </c>
      <c r="B409" s="31" t="s">
        <v>1414</v>
      </c>
      <c r="C409" s="27" t="s">
        <v>1415</v>
      </c>
      <c r="D409" s="27" t="s">
        <v>1416</v>
      </c>
      <c r="E409" s="26">
        <v>150</v>
      </c>
      <c r="F409" s="26" t="s">
        <v>1417</v>
      </c>
      <c r="G409" s="26" t="s">
        <v>1130</v>
      </c>
    </row>
    <row r="410" spans="1:9" ht="31.5" x14ac:dyDescent="0.25">
      <c r="A410" s="62" t="s">
        <v>5643</v>
      </c>
      <c r="B410" s="31" t="s">
        <v>1418</v>
      </c>
      <c r="C410" s="27" t="s">
        <v>1419</v>
      </c>
      <c r="D410" s="27" t="s">
        <v>8034</v>
      </c>
      <c r="E410" s="26">
        <v>3091</v>
      </c>
      <c r="F410" s="26" t="s">
        <v>1453</v>
      </c>
      <c r="G410" s="26" t="s">
        <v>8033</v>
      </c>
      <c r="I410" s="33"/>
    </row>
    <row r="411" spans="1:9" x14ac:dyDescent="0.25">
      <c r="A411" s="62" t="s">
        <v>5644</v>
      </c>
      <c r="B411" s="31" t="s">
        <v>1451</v>
      </c>
      <c r="C411" s="27" t="s">
        <v>1452</v>
      </c>
      <c r="D411" s="27" t="s">
        <v>1416</v>
      </c>
      <c r="E411" s="26">
        <v>1000</v>
      </c>
      <c r="F411" s="26" t="s">
        <v>1453</v>
      </c>
      <c r="G411" s="26" t="s">
        <v>1130</v>
      </c>
    </row>
    <row r="412" spans="1:9" x14ac:dyDescent="0.25">
      <c r="A412" s="62" t="s">
        <v>5645</v>
      </c>
      <c r="B412" s="54" t="s">
        <v>1474</v>
      </c>
      <c r="C412" s="30" t="s">
        <v>1476</v>
      </c>
      <c r="D412" s="30" t="s">
        <v>1475</v>
      </c>
      <c r="E412" s="22">
        <v>2220</v>
      </c>
      <c r="F412" s="22" t="s">
        <v>1477</v>
      </c>
      <c r="G412" s="22" t="s">
        <v>218</v>
      </c>
    </row>
    <row r="413" spans="1:9" x14ac:dyDescent="0.25">
      <c r="A413" s="62" t="s">
        <v>5646</v>
      </c>
      <c r="B413" s="54" t="s">
        <v>1478</v>
      </c>
      <c r="C413" s="30" t="s">
        <v>894</v>
      </c>
      <c r="D413" s="30" t="s">
        <v>1475</v>
      </c>
      <c r="E413" s="22">
        <v>1170</v>
      </c>
      <c r="F413" s="22" t="s">
        <v>1477</v>
      </c>
      <c r="G413" s="22" t="s">
        <v>8042</v>
      </c>
    </row>
    <row r="414" spans="1:9" ht="31.5" x14ac:dyDescent="0.25">
      <c r="A414" s="62" t="s">
        <v>5647</v>
      </c>
      <c r="B414" s="54" t="s">
        <v>1479</v>
      </c>
      <c r="C414" s="30" t="s">
        <v>735</v>
      </c>
      <c r="D414" s="30" t="s">
        <v>1480</v>
      </c>
      <c r="E414" s="22">
        <v>2882</v>
      </c>
      <c r="F414" s="22" t="s">
        <v>1481</v>
      </c>
      <c r="G414" s="22" t="s">
        <v>8041</v>
      </c>
    </row>
    <row r="415" spans="1:9" x14ac:dyDescent="0.25">
      <c r="A415" s="62" t="s">
        <v>5648</v>
      </c>
      <c r="B415" s="54" t="s">
        <v>1487</v>
      </c>
      <c r="C415" s="30" t="s">
        <v>119</v>
      </c>
      <c r="D415" s="30" t="s">
        <v>1489</v>
      </c>
      <c r="E415" s="22">
        <v>1790</v>
      </c>
      <c r="F415" s="22" t="s">
        <v>1470</v>
      </c>
      <c r="G415" s="22" t="s">
        <v>1488</v>
      </c>
    </row>
    <row r="416" spans="1:9" x14ac:dyDescent="0.25">
      <c r="A416" s="62" t="s">
        <v>5649</v>
      </c>
      <c r="B416" s="54" t="s">
        <v>1510</v>
      </c>
      <c r="C416" s="30" t="s">
        <v>426</v>
      </c>
      <c r="D416" s="30" t="s">
        <v>1480</v>
      </c>
      <c r="E416" s="22">
        <v>1606</v>
      </c>
      <c r="F416" s="22" t="s">
        <v>1513</v>
      </c>
      <c r="G416" s="22" t="s">
        <v>8043</v>
      </c>
    </row>
    <row r="417" spans="1:7" x14ac:dyDescent="0.25">
      <c r="A417" s="62" t="s">
        <v>5650</v>
      </c>
      <c r="B417" s="54" t="s">
        <v>1511</v>
      </c>
      <c r="C417" s="30" t="s">
        <v>179</v>
      </c>
      <c r="D417" s="30" t="s">
        <v>1512</v>
      </c>
      <c r="E417" s="22">
        <v>192</v>
      </c>
      <c r="F417" s="22" t="s">
        <v>1514</v>
      </c>
      <c r="G417" s="22" t="s">
        <v>8044</v>
      </c>
    </row>
    <row r="418" spans="1:7" x14ac:dyDescent="0.25">
      <c r="A418" s="62" t="s">
        <v>5651</v>
      </c>
      <c r="B418" s="54" t="s">
        <v>1515</v>
      </c>
      <c r="C418" s="30" t="s">
        <v>1516</v>
      </c>
      <c r="D418" s="30" t="s">
        <v>1512</v>
      </c>
      <c r="E418" s="22">
        <v>252</v>
      </c>
      <c r="F418" s="22" t="s">
        <v>1519</v>
      </c>
      <c r="G418" s="22" t="s">
        <v>383</v>
      </c>
    </row>
    <row r="419" spans="1:7" ht="31.5" x14ac:dyDescent="0.25">
      <c r="A419" s="62" t="s">
        <v>5652</v>
      </c>
      <c r="B419" s="54" t="s">
        <v>1517</v>
      </c>
      <c r="C419" s="30" t="s">
        <v>23</v>
      </c>
      <c r="D419" s="30" t="s">
        <v>1512</v>
      </c>
      <c r="E419" s="22">
        <v>344</v>
      </c>
      <c r="F419" s="22" t="s">
        <v>1518</v>
      </c>
      <c r="G419" s="22" t="s">
        <v>1123</v>
      </c>
    </row>
    <row r="420" spans="1:7" ht="31.5" x14ac:dyDescent="0.25">
      <c r="A420" s="62" t="s">
        <v>5653</v>
      </c>
      <c r="B420" s="54" t="s">
        <v>1520</v>
      </c>
      <c r="C420" s="30" t="s">
        <v>1521</v>
      </c>
      <c r="D420" s="30" t="s">
        <v>1512</v>
      </c>
      <c r="E420" s="22">
        <v>630</v>
      </c>
      <c r="F420" s="22" t="s">
        <v>1524</v>
      </c>
      <c r="G420" s="22" t="s">
        <v>1522</v>
      </c>
    </row>
    <row r="421" spans="1:7" ht="31.5" x14ac:dyDescent="0.25">
      <c r="A421" s="62" t="s">
        <v>5654</v>
      </c>
      <c r="B421" s="54" t="s">
        <v>1523</v>
      </c>
      <c r="C421" s="30" t="s">
        <v>867</v>
      </c>
      <c r="D421" s="30" t="s">
        <v>1512</v>
      </c>
      <c r="E421" s="22">
        <v>611</v>
      </c>
      <c r="F421" s="22" t="s">
        <v>1525</v>
      </c>
      <c r="G421" s="22" t="s">
        <v>8045</v>
      </c>
    </row>
    <row r="422" spans="1:7" x14ac:dyDescent="0.25">
      <c r="A422" s="62" t="s">
        <v>5655</v>
      </c>
      <c r="B422" s="54" t="s">
        <v>1527</v>
      </c>
      <c r="C422" s="30" t="s">
        <v>99</v>
      </c>
      <c r="D422" s="30" t="s">
        <v>1512</v>
      </c>
      <c r="E422" s="22">
        <v>239</v>
      </c>
      <c r="F422" s="22" t="s">
        <v>1123</v>
      </c>
      <c r="G422" s="22" t="s">
        <v>8046</v>
      </c>
    </row>
    <row r="423" spans="1:7" ht="31.5" x14ac:dyDescent="0.25">
      <c r="A423" s="62" t="s">
        <v>5656</v>
      </c>
      <c r="B423" s="31" t="s">
        <v>1528</v>
      </c>
      <c r="C423" s="27" t="s">
        <v>25</v>
      </c>
      <c r="D423" s="27" t="s">
        <v>8028</v>
      </c>
      <c r="E423" s="26">
        <v>454</v>
      </c>
      <c r="F423" s="26" t="s">
        <v>1530</v>
      </c>
      <c r="G423" s="22" t="s">
        <v>8048</v>
      </c>
    </row>
    <row r="424" spans="1:7" ht="31.5" x14ac:dyDescent="0.25">
      <c r="A424" s="62" t="s">
        <v>5657</v>
      </c>
      <c r="B424" s="54" t="s">
        <v>1529</v>
      </c>
      <c r="C424" s="30" t="s">
        <v>1531</v>
      </c>
      <c r="D424" s="30" t="s">
        <v>1512</v>
      </c>
      <c r="E424" s="22">
        <v>568</v>
      </c>
      <c r="F424" s="22" t="s">
        <v>1525</v>
      </c>
      <c r="G424" s="22" t="s">
        <v>1532</v>
      </c>
    </row>
    <row r="425" spans="1:7" x14ac:dyDescent="0.25">
      <c r="A425" s="62" t="s">
        <v>5658</v>
      </c>
      <c r="B425" s="54" t="s">
        <v>1533</v>
      </c>
      <c r="C425" s="30" t="s">
        <v>1534</v>
      </c>
      <c r="D425" s="30" t="s">
        <v>1512</v>
      </c>
      <c r="E425" s="22">
        <v>346</v>
      </c>
      <c r="F425" s="22" t="s">
        <v>1519</v>
      </c>
      <c r="G425" s="22" t="s">
        <v>8047</v>
      </c>
    </row>
    <row r="426" spans="1:7" x14ac:dyDescent="0.25">
      <c r="A426" s="62" t="s">
        <v>5659</v>
      </c>
      <c r="B426" s="54" t="s">
        <v>1535</v>
      </c>
      <c r="C426" s="30" t="s">
        <v>1536</v>
      </c>
      <c r="D426" s="30" t="s">
        <v>1512</v>
      </c>
      <c r="E426" s="22">
        <v>182</v>
      </c>
      <c r="F426" s="22" t="s">
        <v>1514</v>
      </c>
      <c r="G426" s="22" t="s">
        <v>383</v>
      </c>
    </row>
    <row r="427" spans="1:7" ht="31.5" x14ac:dyDescent="0.25">
      <c r="A427" s="62" t="s">
        <v>5660</v>
      </c>
      <c r="B427" s="54" t="s">
        <v>1537</v>
      </c>
      <c r="C427" s="30" t="s">
        <v>399</v>
      </c>
      <c r="D427" s="30" t="s">
        <v>1512</v>
      </c>
      <c r="E427" s="22">
        <v>406</v>
      </c>
      <c r="F427" s="22" t="s">
        <v>1538</v>
      </c>
      <c r="G427" s="22" t="s">
        <v>8049</v>
      </c>
    </row>
    <row r="428" spans="1:7" ht="31.5" x14ac:dyDescent="0.25">
      <c r="A428" s="62" t="s">
        <v>5661</v>
      </c>
      <c r="B428" s="54" t="s">
        <v>1539</v>
      </c>
      <c r="C428" s="30" t="s">
        <v>1540</v>
      </c>
      <c r="D428" s="30" t="s">
        <v>1512</v>
      </c>
      <c r="E428" s="22">
        <v>606</v>
      </c>
      <c r="F428" s="22" t="s">
        <v>1514</v>
      </c>
      <c r="G428" s="22" t="s">
        <v>1538</v>
      </c>
    </row>
    <row r="429" spans="1:7" ht="31.5" x14ac:dyDescent="0.25">
      <c r="A429" s="62" t="s">
        <v>5662</v>
      </c>
      <c r="B429" s="31" t="s">
        <v>1541</v>
      </c>
      <c r="C429" s="27" t="s">
        <v>1542</v>
      </c>
      <c r="D429" s="27" t="s">
        <v>1512</v>
      </c>
      <c r="E429" s="26">
        <v>922</v>
      </c>
      <c r="F429" s="26" t="s">
        <v>1518</v>
      </c>
      <c r="G429" s="26" t="s">
        <v>8038</v>
      </c>
    </row>
    <row r="430" spans="1:7" x14ac:dyDescent="0.25">
      <c r="A430" s="62" t="s">
        <v>5663</v>
      </c>
      <c r="B430" s="54" t="s">
        <v>1543</v>
      </c>
      <c r="C430" s="30" t="s">
        <v>26</v>
      </c>
      <c r="D430" s="30" t="s">
        <v>1501</v>
      </c>
      <c r="E430" s="22">
        <v>1060</v>
      </c>
      <c r="F430" s="22" t="s">
        <v>1545</v>
      </c>
      <c r="G430" s="22" t="s">
        <v>1506</v>
      </c>
    </row>
    <row r="431" spans="1:7" x14ac:dyDescent="0.25">
      <c r="A431" s="62" t="s">
        <v>5664</v>
      </c>
      <c r="B431" s="54" t="s">
        <v>1546</v>
      </c>
      <c r="C431" s="30" t="s">
        <v>129</v>
      </c>
      <c r="D431" s="30" t="s">
        <v>1501</v>
      </c>
      <c r="E431" s="22">
        <v>510</v>
      </c>
      <c r="F431" s="22" t="s">
        <v>37</v>
      </c>
      <c r="G431" s="22" t="s">
        <v>8051</v>
      </c>
    </row>
    <row r="432" spans="1:7" x14ac:dyDescent="0.25">
      <c r="A432" s="62" t="s">
        <v>5665</v>
      </c>
      <c r="B432" s="54" t="s">
        <v>1547</v>
      </c>
      <c r="C432" s="30" t="s">
        <v>104</v>
      </c>
      <c r="D432" s="30" t="s">
        <v>1501</v>
      </c>
      <c r="E432" s="22">
        <v>332</v>
      </c>
      <c r="F432" s="22" t="s">
        <v>1504</v>
      </c>
      <c r="G432" s="22" t="s">
        <v>1549</v>
      </c>
    </row>
    <row r="433" spans="1:9" x14ac:dyDescent="0.25">
      <c r="A433" s="62" t="s">
        <v>5666</v>
      </c>
      <c r="B433" s="54" t="s">
        <v>1548</v>
      </c>
      <c r="C433" s="30" t="s">
        <v>22</v>
      </c>
      <c r="D433" s="30" t="s">
        <v>1501</v>
      </c>
      <c r="E433" s="22">
        <v>590</v>
      </c>
      <c r="F433" s="22" t="s">
        <v>1504</v>
      </c>
      <c r="G433" s="22" t="s">
        <v>1550</v>
      </c>
    </row>
    <row r="434" spans="1:9" x14ac:dyDescent="0.25">
      <c r="A434" s="62" t="s">
        <v>5667</v>
      </c>
      <c r="B434" s="54" t="s">
        <v>1551</v>
      </c>
      <c r="C434" s="30" t="s">
        <v>1552</v>
      </c>
      <c r="D434" s="30" t="s">
        <v>1501</v>
      </c>
      <c r="E434" s="22">
        <v>804</v>
      </c>
      <c r="F434" s="22" t="s">
        <v>1553</v>
      </c>
      <c r="G434" s="22" t="s">
        <v>1545</v>
      </c>
    </row>
    <row r="435" spans="1:9" ht="31.5" x14ac:dyDescent="0.25">
      <c r="A435" s="62" t="s">
        <v>5668</v>
      </c>
      <c r="B435" s="54" t="s">
        <v>1555</v>
      </c>
      <c r="C435" s="30" t="s">
        <v>852</v>
      </c>
      <c r="D435" s="30" t="s">
        <v>1480</v>
      </c>
      <c r="E435" s="22">
        <v>772</v>
      </c>
      <c r="F435" s="22" t="s">
        <v>1559</v>
      </c>
      <c r="G435" s="22" t="s">
        <v>8050</v>
      </c>
    </row>
    <row r="436" spans="1:9" x14ac:dyDescent="0.25">
      <c r="A436" s="62" t="s">
        <v>5669</v>
      </c>
      <c r="B436" s="54" t="s">
        <v>1557</v>
      </c>
      <c r="C436" s="30" t="s">
        <v>846</v>
      </c>
      <c r="D436" s="30" t="s">
        <v>1480</v>
      </c>
      <c r="E436" s="22">
        <v>123</v>
      </c>
      <c r="F436" s="22" t="s">
        <v>1556</v>
      </c>
      <c r="G436" s="22" t="s">
        <v>7555</v>
      </c>
    </row>
    <row r="437" spans="1:9" x14ac:dyDescent="0.25">
      <c r="A437" s="62" t="s">
        <v>5670</v>
      </c>
      <c r="B437" s="54" t="s">
        <v>1558</v>
      </c>
      <c r="C437" s="30" t="s">
        <v>1560</v>
      </c>
      <c r="D437" s="30" t="s">
        <v>1480</v>
      </c>
      <c r="E437" s="22">
        <v>255</v>
      </c>
      <c r="F437" s="22" t="s">
        <v>1556</v>
      </c>
      <c r="G437" s="22" t="s">
        <v>8052</v>
      </c>
    </row>
    <row r="438" spans="1:9" x14ac:dyDescent="0.25">
      <c r="A438" s="62" t="s">
        <v>5671</v>
      </c>
      <c r="B438" s="54" t="s">
        <v>1561</v>
      </c>
      <c r="C438" s="30" t="s">
        <v>851</v>
      </c>
      <c r="D438" s="30" t="s">
        <v>1475</v>
      </c>
      <c r="E438" s="22">
        <v>218</v>
      </c>
      <c r="F438" s="22" t="s">
        <v>1565</v>
      </c>
      <c r="G438" s="22" t="s">
        <v>8053</v>
      </c>
    </row>
    <row r="439" spans="1:9" x14ac:dyDescent="0.25">
      <c r="A439" s="62" t="s">
        <v>5672</v>
      </c>
      <c r="B439" s="54" t="s">
        <v>1562</v>
      </c>
      <c r="C439" s="30" t="s">
        <v>1563</v>
      </c>
      <c r="D439" s="30" t="s">
        <v>1409</v>
      </c>
      <c r="E439" s="22">
        <v>748</v>
      </c>
      <c r="F439" s="22" t="s">
        <v>7554</v>
      </c>
      <c r="G439" s="22" t="s">
        <v>1564</v>
      </c>
    </row>
    <row r="440" spans="1:9" x14ac:dyDescent="0.25">
      <c r="A440" s="62" t="s">
        <v>5673</v>
      </c>
      <c r="B440" s="54" t="s">
        <v>1566</v>
      </c>
      <c r="C440" s="30" t="s">
        <v>79</v>
      </c>
      <c r="D440" s="30" t="s">
        <v>1409</v>
      </c>
      <c r="E440" s="22">
        <v>139</v>
      </c>
      <c r="F440" s="22" t="s">
        <v>7554</v>
      </c>
      <c r="G440" s="22" t="s">
        <v>107</v>
      </c>
    </row>
    <row r="441" spans="1:9" ht="31.5" x14ac:dyDescent="0.25">
      <c r="A441" s="62" t="s">
        <v>5674</v>
      </c>
      <c r="B441" s="54" t="s">
        <v>1570</v>
      </c>
      <c r="C441" s="30" t="s">
        <v>1568</v>
      </c>
      <c r="D441" s="30" t="s">
        <v>899</v>
      </c>
      <c r="E441" s="22">
        <v>2088</v>
      </c>
      <c r="F441" s="22" t="s">
        <v>905</v>
      </c>
      <c r="G441" s="22" t="s">
        <v>8054</v>
      </c>
    </row>
    <row r="442" spans="1:9" x14ac:dyDescent="0.25">
      <c r="A442" s="94" t="s">
        <v>815</v>
      </c>
      <c r="B442" s="82"/>
      <c r="C442" s="82"/>
      <c r="D442" s="82"/>
      <c r="E442" s="23">
        <f>SUM(E406:E441)/1000</f>
        <v>34.231999999999999</v>
      </c>
      <c r="F442" s="95" t="s">
        <v>809</v>
      </c>
      <c r="G442" s="95"/>
    </row>
    <row r="443" spans="1:9" x14ac:dyDescent="0.25">
      <c r="A443" s="93" t="s">
        <v>5675</v>
      </c>
      <c r="B443" s="80"/>
      <c r="C443" s="80"/>
      <c r="D443" s="80"/>
      <c r="E443" s="80"/>
      <c r="F443" s="80"/>
      <c r="G443" s="80"/>
    </row>
    <row r="444" spans="1:9" ht="31.5" x14ac:dyDescent="0.25">
      <c r="A444" s="28" t="s">
        <v>5676</v>
      </c>
      <c r="B444" s="31" t="s">
        <v>1365</v>
      </c>
      <c r="C444" s="27" t="s">
        <v>1399</v>
      </c>
      <c r="D444" s="27" t="s">
        <v>1400</v>
      </c>
      <c r="E444" s="26">
        <v>2032</v>
      </c>
      <c r="F444" s="26" t="s">
        <v>1401</v>
      </c>
      <c r="G444" s="26" t="s">
        <v>1402</v>
      </c>
    </row>
    <row r="445" spans="1:9" ht="47.25" x14ac:dyDescent="0.25">
      <c r="A445" s="28" t="s">
        <v>5677</v>
      </c>
      <c r="B445" s="31" t="s">
        <v>1366</v>
      </c>
      <c r="C445" s="27" t="s">
        <v>1404</v>
      </c>
      <c r="D445" s="27" t="s">
        <v>1403</v>
      </c>
      <c r="E445" s="26">
        <v>1370</v>
      </c>
      <c r="F445" s="26" t="s">
        <v>7556</v>
      </c>
      <c r="G445" s="26" t="s">
        <v>8055</v>
      </c>
    </row>
    <row r="446" spans="1:9" ht="31.5" customHeight="1" x14ac:dyDescent="0.25">
      <c r="A446" s="62" t="s">
        <v>5678</v>
      </c>
      <c r="B446" s="31" t="s">
        <v>1367</v>
      </c>
      <c r="C446" s="27" t="s">
        <v>1405</v>
      </c>
      <c r="D446" s="27" t="s">
        <v>1406</v>
      </c>
      <c r="E446" s="26">
        <v>790</v>
      </c>
      <c r="F446" s="26" t="s">
        <v>1407</v>
      </c>
      <c r="G446" s="26" t="s">
        <v>8056</v>
      </c>
    </row>
    <row r="447" spans="1:9" ht="47.25" x14ac:dyDescent="0.25">
      <c r="A447" s="62" t="s">
        <v>5679</v>
      </c>
      <c r="B447" s="31" t="s">
        <v>1368</v>
      </c>
      <c r="C447" s="27" t="s">
        <v>8035</v>
      </c>
      <c r="D447" s="27" t="s">
        <v>1420</v>
      </c>
      <c r="E447" s="26">
        <v>1551</v>
      </c>
      <c r="F447" s="26" t="s">
        <v>8032</v>
      </c>
      <c r="G447" s="26" t="s">
        <v>1401</v>
      </c>
      <c r="I447" s="33"/>
    </row>
    <row r="448" spans="1:9" ht="31.5" x14ac:dyDescent="0.25">
      <c r="A448" s="62" t="s">
        <v>5680</v>
      </c>
      <c r="B448" s="31" t="s">
        <v>1369</v>
      </c>
      <c r="C448" s="27" t="s">
        <v>1421</v>
      </c>
      <c r="D448" s="27" t="s">
        <v>1422</v>
      </c>
      <c r="E448" s="26">
        <v>1736</v>
      </c>
      <c r="F448" s="26" t="s">
        <v>1401</v>
      </c>
      <c r="G448" s="26" t="s">
        <v>8067</v>
      </c>
    </row>
    <row r="449" spans="1:10" ht="47.25" x14ac:dyDescent="0.25">
      <c r="A449" s="62" t="s">
        <v>5681</v>
      </c>
      <c r="B449" s="31" t="s">
        <v>1370</v>
      </c>
      <c r="C449" s="27" t="s">
        <v>1423</v>
      </c>
      <c r="D449" s="27" t="s">
        <v>1424</v>
      </c>
      <c r="E449" s="26">
        <v>1446</v>
      </c>
      <c r="F449" s="26" t="s">
        <v>1401</v>
      </c>
      <c r="G449" s="26" t="s">
        <v>1430</v>
      </c>
    </row>
    <row r="450" spans="1:10" ht="47.25" x14ac:dyDescent="0.25">
      <c r="A450" s="62" t="s">
        <v>5682</v>
      </c>
      <c r="B450" s="31" t="s">
        <v>1371</v>
      </c>
      <c r="C450" s="27" t="s">
        <v>1425</v>
      </c>
      <c r="D450" s="27" t="s">
        <v>1426</v>
      </c>
      <c r="E450" s="26">
        <v>1998</v>
      </c>
      <c r="F450" s="26" t="s">
        <v>1427</v>
      </c>
      <c r="G450" s="26" t="s">
        <v>1526</v>
      </c>
      <c r="H450" s="33"/>
    </row>
    <row r="451" spans="1:10" ht="31.5" x14ac:dyDescent="0.25">
      <c r="A451" s="62" t="s">
        <v>5683</v>
      </c>
      <c r="B451" s="31" t="s">
        <v>1372</v>
      </c>
      <c r="C451" s="27" t="s">
        <v>7725</v>
      </c>
      <c r="D451" s="27" t="s">
        <v>1428</v>
      </c>
      <c r="E451" s="26">
        <v>1112</v>
      </c>
      <c r="F451" s="26" t="s">
        <v>1429</v>
      </c>
      <c r="G451" s="26" t="s">
        <v>1431</v>
      </c>
    </row>
    <row r="452" spans="1:10" ht="47.25" x14ac:dyDescent="0.25">
      <c r="A452" s="62" t="s">
        <v>5684</v>
      </c>
      <c r="B452" s="31" t="s">
        <v>1373</v>
      </c>
      <c r="C452" s="27" t="s">
        <v>1435</v>
      </c>
      <c r="D452" s="27" t="s">
        <v>1440</v>
      </c>
      <c r="E452" s="26">
        <v>748</v>
      </c>
      <c r="F452" s="26" t="s">
        <v>1401</v>
      </c>
      <c r="G452" s="26" t="s">
        <v>8065</v>
      </c>
    </row>
    <row r="453" spans="1:10" ht="31.5" x14ac:dyDescent="0.25">
      <c r="A453" s="62" t="s">
        <v>5685</v>
      </c>
      <c r="B453" s="31" t="s">
        <v>1433</v>
      </c>
      <c r="C453" s="27" t="s">
        <v>1436</v>
      </c>
      <c r="D453" s="27" t="s">
        <v>1439</v>
      </c>
      <c r="E453" s="26">
        <v>328</v>
      </c>
      <c r="F453" s="26" t="s">
        <v>1441</v>
      </c>
      <c r="G453" s="26" t="s">
        <v>8064</v>
      </c>
    </row>
    <row r="454" spans="1:10" ht="31.5" x14ac:dyDescent="0.25">
      <c r="A454" s="62" t="s">
        <v>5686</v>
      </c>
      <c r="B454" s="31" t="s">
        <v>1434</v>
      </c>
      <c r="C454" s="27" t="s">
        <v>1437</v>
      </c>
      <c r="D454" s="27" t="s">
        <v>1438</v>
      </c>
      <c r="E454" s="26">
        <v>438</v>
      </c>
      <c r="F454" s="26" t="s">
        <v>1444</v>
      </c>
      <c r="G454" s="26" t="s">
        <v>8063</v>
      </c>
    </row>
    <row r="455" spans="1:10" ht="47.25" x14ac:dyDescent="0.25">
      <c r="A455" s="62" t="s">
        <v>5687</v>
      </c>
      <c r="B455" s="31" t="s">
        <v>1374</v>
      </c>
      <c r="C455" s="27" t="s">
        <v>1442</v>
      </c>
      <c r="D455" s="27" t="s">
        <v>1443</v>
      </c>
      <c r="E455" s="26">
        <v>259</v>
      </c>
      <c r="F455" s="26" t="s">
        <v>1401</v>
      </c>
      <c r="G455" s="26" t="s">
        <v>8062</v>
      </c>
    </row>
    <row r="456" spans="1:10" ht="35.25" customHeight="1" x14ac:dyDescent="0.25">
      <c r="A456" s="62" t="s">
        <v>5688</v>
      </c>
      <c r="B456" s="31" t="s">
        <v>1375</v>
      </c>
      <c r="C456" s="27" t="s">
        <v>1445</v>
      </c>
      <c r="D456" s="27" t="s">
        <v>1446</v>
      </c>
      <c r="E456" s="26">
        <v>2460</v>
      </c>
      <c r="F456" s="26" t="s">
        <v>1211</v>
      </c>
      <c r="G456" s="26" t="s">
        <v>8061</v>
      </c>
    </row>
    <row r="457" spans="1:10" ht="35.25" customHeight="1" x14ac:dyDescent="0.25">
      <c r="A457" s="62" t="s">
        <v>5689</v>
      </c>
      <c r="B457" s="31" t="s">
        <v>1447</v>
      </c>
      <c r="C457" s="27" t="s">
        <v>7724</v>
      </c>
      <c r="D457" s="27" t="s">
        <v>1446</v>
      </c>
      <c r="E457" s="26">
        <v>788</v>
      </c>
      <c r="F457" s="26" t="s">
        <v>1448</v>
      </c>
      <c r="G457" s="26" t="s">
        <v>8060</v>
      </c>
    </row>
    <row r="458" spans="1:10" ht="31.5" x14ac:dyDescent="0.25">
      <c r="A458" s="62" t="s">
        <v>5690</v>
      </c>
      <c r="B458" s="31" t="s">
        <v>1376</v>
      </c>
      <c r="C458" s="27" t="s">
        <v>1450</v>
      </c>
      <c r="D458" s="27" t="s">
        <v>1416</v>
      </c>
      <c r="E458" s="26">
        <v>1360</v>
      </c>
      <c r="F458" s="26" t="s">
        <v>1130</v>
      </c>
      <c r="G458" s="26" t="s">
        <v>8059</v>
      </c>
    </row>
    <row r="459" spans="1:10" ht="45.75" customHeight="1" x14ac:dyDescent="0.25">
      <c r="A459" s="62" t="s">
        <v>5691</v>
      </c>
      <c r="B459" s="31" t="s">
        <v>1377</v>
      </c>
      <c r="C459" s="27" t="s">
        <v>7723</v>
      </c>
      <c r="D459" s="25" t="s">
        <v>163</v>
      </c>
      <c r="E459" s="26">
        <v>450</v>
      </c>
      <c r="F459" s="26" t="s">
        <v>8036</v>
      </c>
      <c r="G459" s="26" t="s">
        <v>8058</v>
      </c>
      <c r="H459" s="33"/>
      <c r="I459" s="33"/>
      <c r="J459" s="33"/>
    </row>
    <row r="460" spans="1:10" ht="31.5" x14ac:dyDescent="0.25">
      <c r="A460" s="62" t="s">
        <v>5692</v>
      </c>
      <c r="B460" s="31" t="s">
        <v>1454</v>
      </c>
      <c r="C460" s="27" t="s">
        <v>7722</v>
      </c>
      <c r="D460" s="25" t="s">
        <v>163</v>
      </c>
      <c r="E460" s="26">
        <v>504</v>
      </c>
      <c r="F460" s="26" t="s">
        <v>1455</v>
      </c>
      <c r="G460" s="26" t="s">
        <v>8057</v>
      </c>
    </row>
    <row r="461" spans="1:10" ht="47.25" x14ac:dyDescent="0.25">
      <c r="A461" s="62" t="s">
        <v>5693</v>
      </c>
      <c r="B461" s="31" t="s">
        <v>1378</v>
      </c>
      <c r="C461" s="27" t="s">
        <v>1456</v>
      </c>
      <c r="D461" s="27" t="s">
        <v>1449</v>
      </c>
      <c r="E461" s="26">
        <v>718</v>
      </c>
      <c r="F461" s="26" t="s">
        <v>8037</v>
      </c>
      <c r="G461" s="26" t="s">
        <v>1457</v>
      </c>
    </row>
    <row r="462" spans="1:10" ht="31.5" x14ac:dyDescent="0.25">
      <c r="A462" s="62" t="s">
        <v>5694</v>
      </c>
      <c r="B462" s="31" t="s">
        <v>1379</v>
      </c>
      <c r="C462" s="27" t="s">
        <v>7726</v>
      </c>
      <c r="D462" s="27" t="s">
        <v>1416</v>
      </c>
      <c r="E462" s="26">
        <v>1040</v>
      </c>
      <c r="F462" s="26" t="s">
        <v>1130</v>
      </c>
      <c r="G462" s="26" t="s">
        <v>8066</v>
      </c>
    </row>
    <row r="463" spans="1:10" ht="31.5" x14ac:dyDescent="0.25">
      <c r="A463" s="62" t="s">
        <v>5695</v>
      </c>
      <c r="B463" s="31" t="s">
        <v>1380</v>
      </c>
      <c r="C463" s="27" t="s">
        <v>7727</v>
      </c>
      <c r="D463" s="27" t="s">
        <v>1416</v>
      </c>
      <c r="E463" s="26">
        <v>848</v>
      </c>
      <c r="F463" s="26" t="s">
        <v>1130</v>
      </c>
      <c r="G463" s="26" t="s">
        <v>8068</v>
      </c>
    </row>
    <row r="464" spans="1:10" ht="47.25" x14ac:dyDescent="0.25">
      <c r="A464" s="62" t="s">
        <v>5696</v>
      </c>
      <c r="B464" s="31" t="s">
        <v>1381</v>
      </c>
      <c r="C464" s="27" t="s">
        <v>1467</v>
      </c>
      <c r="D464" s="27" t="s">
        <v>1458</v>
      </c>
      <c r="E464" s="26">
        <v>1085</v>
      </c>
      <c r="F464" s="26" t="s">
        <v>7554</v>
      </c>
      <c r="G464" s="26" t="s">
        <v>8069</v>
      </c>
    </row>
    <row r="465" spans="1:7" ht="31.5" x14ac:dyDescent="0.25">
      <c r="A465" s="62" t="s">
        <v>5697</v>
      </c>
      <c r="B465" s="31" t="s">
        <v>1382</v>
      </c>
      <c r="C465" s="27" t="s">
        <v>1466</v>
      </c>
      <c r="D465" s="27" t="s">
        <v>1446</v>
      </c>
      <c r="E465" s="26">
        <v>1068</v>
      </c>
      <c r="F465" s="26" t="s">
        <v>1211</v>
      </c>
      <c r="G465" s="26" t="s">
        <v>1401</v>
      </c>
    </row>
    <row r="466" spans="1:7" ht="47.25" x14ac:dyDescent="0.25">
      <c r="A466" s="62" t="s">
        <v>5698</v>
      </c>
      <c r="B466" s="31" t="s">
        <v>1383</v>
      </c>
      <c r="C466" s="27" t="s">
        <v>8039</v>
      </c>
      <c r="D466" s="27" t="s">
        <v>1424</v>
      </c>
      <c r="E466" s="26">
        <v>992</v>
      </c>
      <c r="F466" s="26" t="s">
        <v>1401</v>
      </c>
      <c r="G466" s="26" t="s">
        <v>8040</v>
      </c>
    </row>
    <row r="467" spans="1:7" ht="31.5" x14ac:dyDescent="0.25">
      <c r="A467" s="62" t="s">
        <v>5699</v>
      </c>
      <c r="B467" s="31" t="s">
        <v>1468</v>
      </c>
      <c r="C467" s="27" t="s">
        <v>7721</v>
      </c>
      <c r="D467" s="27" t="s">
        <v>1439</v>
      </c>
      <c r="E467" s="26">
        <v>288</v>
      </c>
      <c r="F467" s="26" t="s">
        <v>1469</v>
      </c>
      <c r="G467" s="26" t="s">
        <v>8072</v>
      </c>
    </row>
    <row r="468" spans="1:7" ht="31.5" x14ac:dyDescent="0.25">
      <c r="A468" s="62" t="s">
        <v>5700</v>
      </c>
      <c r="B468" s="31" t="s">
        <v>1384</v>
      </c>
      <c r="C468" s="27" t="s">
        <v>7767</v>
      </c>
      <c r="D468" s="27" t="s">
        <v>1471</v>
      </c>
      <c r="E468" s="26">
        <v>564</v>
      </c>
      <c r="F468" s="26" t="s">
        <v>1470</v>
      </c>
      <c r="G468" s="26" t="s">
        <v>8071</v>
      </c>
    </row>
    <row r="469" spans="1:7" ht="31.5" x14ac:dyDescent="0.25">
      <c r="A469" s="62" t="s">
        <v>5701</v>
      </c>
      <c r="B469" s="31" t="s">
        <v>1473</v>
      </c>
      <c r="C469" s="27" t="s">
        <v>7768</v>
      </c>
      <c r="D469" s="27" t="s">
        <v>1471</v>
      </c>
      <c r="E469" s="26">
        <v>1234</v>
      </c>
      <c r="F469" s="26" t="s">
        <v>1472</v>
      </c>
      <c r="G469" s="26" t="s">
        <v>8070</v>
      </c>
    </row>
    <row r="470" spans="1:7" ht="31.5" x14ac:dyDescent="0.25">
      <c r="A470" s="62" t="s">
        <v>5702</v>
      </c>
      <c r="B470" s="31" t="s">
        <v>1385</v>
      </c>
      <c r="C470" s="27" t="s">
        <v>7769</v>
      </c>
      <c r="D470" s="27" t="s">
        <v>1480</v>
      </c>
      <c r="E470" s="26">
        <v>200</v>
      </c>
      <c r="F470" s="26" t="s">
        <v>1482</v>
      </c>
      <c r="G470" s="26" t="s">
        <v>1483</v>
      </c>
    </row>
    <row r="471" spans="1:7" ht="31.5" x14ac:dyDescent="0.25">
      <c r="A471" s="62" t="s">
        <v>5703</v>
      </c>
      <c r="B471" s="31" t="s">
        <v>1386</v>
      </c>
      <c r="C471" s="27" t="s">
        <v>1486</v>
      </c>
      <c r="D471" s="27" t="s">
        <v>1484</v>
      </c>
      <c r="E471" s="26">
        <v>1313</v>
      </c>
      <c r="F471" s="26" t="s">
        <v>1470</v>
      </c>
      <c r="G471" s="26" t="s">
        <v>8073</v>
      </c>
    </row>
    <row r="472" spans="1:7" ht="31.5" x14ac:dyDescent="0.25">
      <c r="A472" s="62" t="s">
        <v>5704</v>
      </c>
      <c r="B472" s="31" t="s">
        <v>1485</v>
      </c>
      <c r="C472" s="27" t="s">
        <v>7732</v>
      </c>
      <c r="D472" s="27" t="s">
        <v>1484</v>
      </c>
      <c r="E472" s="26">
        <v>320</v>
      </c>
      <c r="F472" s="26" t="s">
        <v>1470</v>
      </c>
      <c r="G472" s="26" t="s">
        <v>1470</v>
      </c>
    </row>
    <row r="473" spans="1:7" ht="31.5" x14ac:dyDescent="0.25">
      <c r="A473" s="62" t="s">
        <v>5705</v>
      </c>
      <c r="B473" s="31" t="s">
        <v>1387</v>
      </c>
      <c r="C473" s="27" t="s">
        <v>7731</v>
      </c>
      <c r="D473" s="27" t="s">
        <v>1491</v>
      </c>
      <c r="E473" s="26">
        <v>1315</v>
      </c>
      <c r="F473" s="26" t="s">
        <v>1490</v>
      </c>
      <c r="G473" s="26" t="s">
        <v>8074</v>
      </c>
    </row>
    <row r="474" spans="1:7" ht="31.5" x14ac:dyDescent="0.25">
      <c r="A474" s="62" t="s">
        <v>5706</v>
      </c>
      <c r="B474" s="31" t="s">
        <v>1388</v>
      </c>
      <c r="C474" s="27" t="s">
        <v>1492</v>
      </c>
      <c r="D474" s="27" t="s">
        <v>1493</v>
      </c>
      <c r="E474" s="26">
        <v>1825</v>
      </c>
      <c r="F474" s="26" t="s">
        <v>1488</v>
      </c>
      <c r="G474" s="26" t="s">
        <v>8078</v>
      </c>
    </row>
    <row r="475" spans="1:7" ht="31.5" x14ac:dyDescent="0.25">
      <c r="A475" s="62" t="s">
        <v>5707</v>
      </c>
      <c r="B475" s="31" t="s">
        <v>1389</v>
      </c>
      <c r="C475" s="27" t="s">
        <v>1494</v>
      </c>
      <c r="D475" s="27" t="s">
        <v>1495</v>
      </c>
      <c r="E475" s="26">
        <v>2335</v>
      </c>
      <c r="F475" s="26" t="s">
        <v>1211</v>
      </c>
      <c r="G475" s="26" t="s">
        <v>8077</v>
      </c>
    </row>
    <row r="476" spans="1:7" ht="47.25" x14ac:dyDescent="0.25">
      <c r="A476" s="62" t="s">
        <v>5708</v>
      </c>
      <c r="B476" s="31" t="s">
        <v>1390</v>
      </c>
      <c r="C476" s="27" t="s">
        <v>1496</v>
      </c>
      <c r="D476" s="27" t="s">
        <v>1497</v>
      </c>
      <c r="E476" s="26">
        <v>724</v>
      </c>
      <c r="F476" s="26" t="s">
        <v>1498</v>
      </c>
      <c r="G476" s="26" t="s">
        <v>8076</v>
      </c>
    </row>
    <row r="477" spans="1:7" ht="31.5" x14ac:dyDescent="0.25">
      <c r="A477" s="62" t="s">
        <v>5709</v>
      </c>
      <c r="B477" s="31" t="s">
        <v>1391</v>
      </c>
      <c r="C477" s="27" t="s">
        <v>7720</v>
      </c>
      <c r="D477" s="27" t="s">
        <v>1499</v>
      </c>
      <c r="E477" s="26">
        <v>420</v>
      </c>
      <c r="F477" s="26" t="s">
        <v>1505</v>
      </c>
      <c r="G477" s="26" t="s">
        <v>8075</v>
      </c>
    </row>
    <row r="478" spans="1:7" ht="47.25" x14ac:dyDescent="0.25">
      <c r="A478" s="62" t="s">
        <v>5710</v>
      </c>
      <c r="B478" s="31" t="s">
        <v>1392</v>
      </c>
      <c r="C478" s="27" t="s">
        <v>1502</v>
      </c>
      <c r="D478" s="27" t="s">
        <v>1501</v>
      </c>
      <c r="E478" s="26">
        <v>1192</v>
      </c>
      <c r="F478" s="26" t="s">
        <v>1211</v>
      </c>
      <c r="G478" s="26" t="s">
        <v>1506</v>
      </c>
    </row>
    <row r="479" spans="1:7" ht="31.5" x14ac:dyDescent="0.25">
      <c r="A479" s="62" t="s">
        <v>5711</v>
      </c>
      <c r="B479" s="31" t="s">
        <v>1393</v>
      </c>
      <c r="C479" s="27" t="s">
        <v>1503</v>
      </c>
      <c r="D479" s="27" t="s">
        <v>1501</v>
      </c>
      <c r="E479" s="26">
        <v>1812</v>
      </c>
      <c r="F479" s="26" t="s">
        <v>1504</v>
      </c>
      <c r="G479" s="26" t="s">
        <v>8084</v>
      </c>
    </row>
    <row r="480" spans="1:7" ht="31.5" x14ac:dyDescent="0.25">
      <c r="A480" s="62" t="s">
        <v>5712</v>
      </c>
      <c r="B480" s="31" t="s">
        <v>1394</v>
      </c>
      <c r="C480" s="27" t="s">
        <v>7728</v>
      </c>
      <c r="D480" s="27" t="s">
        <v>1507</v>
      </c>
      <c r="E480" s="26">
        <v>220</v>
      </c>
      <c r="F480" s="26" t="s">
        <v>1508</v>
      </c>
      <c r="G480" s="26" t="s">
        <v>8083</v>
      </c>
    </row>
    <row r="481" spans="1:7" ht="31.5" x14ac:dyDescent="0.25">
      <c r="A481" s="62" t="s">
        <v>5713</v>
      </c>
      <c r="B481" s="31" t="s">
        <v>1395</v>
      </c>
      <c r="C481" s="27" t="s">
        <v>1509</v>
      </c>
      <c r="D481" s="27" t="s">
        <v>1489</v>
      </c>
      <c r="E481" s="26">
        <v>225</v>
      </c>
      <c r="F481" s="26" t="s">
        <v>1498</v>
      </c>
      <c r="G481" s="26" t="s">
        <v>8082</v>
      </c>
    </row>
    <row r="482" spans="1:7" ht="31.5" x14ac:dyDescent="0.25">
      <c r="A482" s="62" t="s">
        <v>5714</v>
      </c>
      <c r="B482" s="31" t="s">
        <v>1396</v>
      </c>
      <c r="C482" s="27" t="s">
        <v>7729</v>
      </c>
      <c r="D482" s="27" t="s">
        <v>1480</v>
      </c>
      <c r="E482" s="26">
        <v>1370</v>
      </c>
      <c r="F482" s="26" t="s">
        <v>436</v>
      </c>
      <c r="G482" s="26" t="s">
        <v>8081</v>
      </c>
    </row>
    <row r="483" spans="1:7" ht="31.5" x14ac:dyDescent="0.25">
      <c r="A483" s="62" t="s">
        <v>5715</v>
      </c>
      <c r="B483" s="31" t="s">
        <v>1397</v>
      </c>
      <c r="C483" s="27" t="s">
        <v>7401</v>
      </c>
      <c r="D483" s="27" t="s">
        <v>1480</v>
      </c>
      <c r="E483" s="26">
        <v>467</v>
      </c>
      <c r="F483" s="26" t="s">
        <v>436</v>
      </c>
      <c r="G483" s="26" t="s">
        <v>8080</v>
      </c>
    </row>
    <row r="484" spans="1:7" ht="31.5" x14ac:dyDescent="0.25">
      <c r="A484" s="62" t="s">
        <v>5716</v>
      </c>
      <c r="B484" s="31" t="s">
        <v>1398</v>
      </c>
      <c r="C484" s="27" t="s">
        <v>1585</v>
      </c>
      <c r="D484" s="27" t="s">
        <v>1584</v>
      </c>
      <c r="E484" s="26">
        <v>312</v>
      </c>
      <c r="F484" s="26" t="s">
        <v>1545</v>
      </c>
      <c r="G484" s="26" t="s">
        <v>8079</v>
      </c>
    </row>
    <row r="485" spans="1:7" ht="31.5" x14ac:dyDescent="0.25">
      <c r="A485" s="62" t="s">
        <v>5717</v>
      </c>
      <c r="B485" s="31" t="s">
        <v>1554</v>
      </c>
      <c r="C485" s="27" t="s">
        <v>7402</v>
      </c>
      <c r="D485" s="27" t="s">
        <v>1501</v>
      </c>
      <c r="E485" s="26">
        <v>285</v>
      </c>
      <c r="F485" s="26" t="s">
        <v>1504</v>
      </c>
      <c r="G485" s="26" t="s">
        <v>567</v>
      </c>
    </row>
    <row r="486" spans="1:7" ht="31.5" x14ac:dyDescent="0.25">
      <c r="A486" s="62" t="s">
        <v>5718</v>
      </c>
      <c r="B486" s="31" t="s">
        <v>1571</v>
      </c>
      <c r="C486" s="27" t="s">
        <v>7403</v>
      </c>
      <c r="D486" s="27" t="s">
        <v>1428</v>
      </c>
      <c r="E486" s="26">
        <v>474</v>
      </c>
      <c r="F486" s="26" t="s">
        <v>1432</v>
      </c>
      <c r="G486" s="26" t="s">
        <v>8092</v>
      </c>
    </row>
    <row r="487" spans="1:7" ht="31.5" x14ac:dyDescent="0.25">
      <c r="A487" s="62" t="s">
        <v>5719</v>
      </c>
      <c r="B487" s="31" t="s">
        <v>1572</v>
      </c>
      <c r="C487" s="27" t="s">
        <v>7404</v>
      </c>
      <c r="D487" s="27" t="s">
        <v>1499</v>
      </c>
      <c r="E487" s="26">
        <v>1270</v>
      </c>
      <c r="F487" s="26" t="s">
        <v>1500</v>
      </c>
      <c r="G487" s="26" t="s">
        <v>8085</v>
      </c>
    </row>
    <row r="488" spans="1:7" ht="31.5" x14ac:dyDescent="0.25">
      <c r="A488" s="62" t="s">
        <v>5720</v>
      </c>
      <c r="B488" s="31" t="s">
        <v>1573</v>
      </c>
      <c r="C488" s="27" t="s">
        <v>1544</v>
      </c>
      <c r="D488" s="27" t="s">
        <v>1512</v>
      </c>
      <c r="E488" s="26">
        <v>170</v>
      </c>
      <c r="F488" s="26" t="s">
        <v>1524</v>
      </c>
      <c r="G488" s="26" t="s">
        <v>8086</v>
      </c>
    </row>
    <row r="489" spans="1:7" ht="31.5" x14ac:dyDescent="0.25">
      <c r="A489" s="62" t="s">
        <v>5721</v>
      </c>
      <c r="B489" s="31" t="s">
        <v>1574</v>
      </c>
      <c r="C489" s="27" t="s">
        <v>7730</v>
      </c>
      <c r="D489" s="27" t="s">
        <v>1501</v>
      </c>
      <c r="E489" s="26">
        <v>1296</v>
      </c>
      <c r="F489" s="26" t="s">
        <v>1545</v>
      </c>
      <c r="G489" s="26" t="s">
        <v>8087</v>
      </c>
    </row>
    <row r="490" spans="1:7" ht="31.5" x14ac:dyDescent="0.25">
      <c r="A490" s="62" t="s">
        <v>5722</v>
      </c>
      <c r="B490" s="31" t="s">
        <v>1575</v>
      </c>
      <c r="C490" s="27" t="s">
        <v>7719</v>
      </c>
      <c r="D490" s="27" t="s">
        <v>1501</v>
      </c>
      <c r="E490" s="26">
        <v>350</v>
      </c>
      <c r="F490" s="26" t="s">
        <v>1504</v>
      </c>
      <c r="G490" s="26" t="s">
        <v>8089</v>
      </c>
    </row>
    <row r="491" spans="1:7" ht="31.5" x14ac:dyDescent="0.25">
      <c r="A491" s="62" t="s">
        <v>5723</v>
      </c>
      <c r="B491" s="31" t="s">
        <v>1576</v>
      </c>
      <c r="C491" s="27" t="s">
        <v>7557</v>
      </c>
      <c r="D491" s="27" t="s">
        <v>1471</v>
      </c>
      <c r="E491" s="26">
        <v>266</v>
      </c>
      <c r="F491" s="26" t="s">
        <v>1470</v>
      </c>
      <c r="G491" s="26" t="s">
        <v>8088</v>
      </c>
    </row>
    <row r="492" spans="1:7" ht="31.5" x14ac:dyDescent="0.25">
      <c r="A492" s="62" t="s">
        <v>5724</v>
      </c>
      <c r="B492" s="31" t="s">
        <v>1577</v>
      </c>
      <c r="C492" s="27" t="s">
        <v>7718</v>
      </c>
      <c r="D492" s="27" t="s">
        <v>1484</v>
      </c>
      <c r="E492" s="26">
        <v>498</v>
      </c>
      <c r="F492" s="26" t="s">
        <v>1470</v>
      </c>
      <c r="G492" s="26" t="s">
        <v>8090</v>
      </c>
    </row>
    <row r="493" spans="1:7" ht="31.5" x14ac:dyDescent="0.25">
      <c r="A493" s="62" t="s">
        <v>5725</v>
      </c>
      <c r="B493" s="31" t="s">
        <v>1578</v>
      </c>
      <c r="C493" s="27" t="s">
        <v>1567</v>
      </c>
      <c r="D493" s="27" t="s">
        <v>1489</v>
      </c>
      <c r="E493" s="26">
        <v>1504</v>
      </c>
      <c r="F493" s="26" t="s">
        <v>1498</v>
      </c>
      <c r="G493" s="26" t="s">
        <v>8091</v>
      </c>
    </row>
    <row r="494" spans="1:7" ht="31.5" x14ac:dyDescent="0.25">
      <c r="A494" s="62" t="s">
        <v>5726</v>
      </c>
      <c r="B494" s="31" t="s">
        <v>1579</v>
      </c>
      <c r="C494" s="27" t="s">
        <v>7717</v>
      </c>
      <c r="D494" s="27" t="s">
        <v>899</v>
      </c>
      <c r="E494" s="26">
        <v>759</v>
      </c>
      <c r="F494" s="26" t="s">
        <v>1211</v>
      </c>
      <c r="G494" s="26" t="s">
        <v>8097</v>
      </c>
    </row>
    <row r="495" spans="1:7" ht="31.5" x14ac:dyDescent="0.25">
      <c r="A495" s="62" t="s">
        <v>5727</v>
      </c>
      <c r="B495" s="31" t="s">
        <v>1580</v>
      </c>
      <c r="C495" s="27" t="s">
        <v>7716</v>
      </c>
      <c r="D495" s="27" t="s">
        <v>899</v>
      </c>
      <c r="E495" s="26">
        <v>375</v>
      </c>
      <c r="F495" s="26" t="s">
        <v>905</v>
      </c>
      <c r="G495" s="26" t="s">
        <v>8094</v>
      </c>
    </row>
    <row r="496" spans="1:7" ht="31.5" x14ac:dyDescent="0.25">
      <c r="A496" s="62" t="s">
        <v>5728</v>
      </c>
      <c r="B496" s="31" t="s">
        <v>1581</v>
      </c>
      <c r="C496" s="27" t="s">
        <v>7715</v>
      </c>
      <c r="D496" s="27" t="s">
        <v>1501</v>
      </c>
      <c r="E496" s="26">
        <v>585</v>
      </c>
      <c r="F496" s="26" t="s">
        <v>8093</v>
      </c>
      <c r="G496" s="26" t="s">
        <v>8095</v>
      </c>
    </row>
    <row r="497" spans="1:7" ht="31.5" x14ac:dyDescent="0.25">
      <c r="A497" s="62" t="s">
        <v>5729</v>
      </c>
      <c r="B497" s="31" t="s">
        <v>1582</v>
      </c>
      <c r="C497" s="27" t="s">
        <v>7558</v>
      </c>
      <c r="D497" s="27" t="s">
        <v>1569</v>
      </c>
      <c r="E497" s="26">
        <v>520</v>
      </c>
      <c r="F497" s="26" t="s">
        <v>1401</v>
      </c>
      <c r="G497" s="26" t="s">
        <v>8096</v>
      </c>
    </row>
    <row r="498" spans="1:7" ht="47.25" x14ac:dyDescent="0.25">
      <c r="A498" s="62" t="s">
        <v>5730</v>
      </c>
      <c r="B498" s="31" t="s">
        <v>1583</v>
      </c>
      <c r="C498" s="27" t="s">
        <v>7559</v>
      </c>
      <c r="D498" s="27" t="s">
        <v>1569</v>
      </c>
      <c r="E498" s="26">
        <v>364</v>
      </c>
      <c r="F498" s="26" t="s">
        <v>1401</v>
      </c>
      <c r="G498" s="26" t="s">
        <v>218</v>
      </c>
    </row>
    <row r="499" spans="1:7" x14ac:dyDescent="0.25">
      <c r="A499" s="94" t="s">
        <v>1586</v>
      </c>
      <c r="B499" s="82"/>
      <c r="C499" s="82"/>
      <c r="D499" s="82"/>
      <c r="E499" s="23">
        <f>SUM(E444:E498)/1000</f>
        <v>49.972999999999999</v>
      </c>
      <c r="F499" s="95" t="s">
        <v>809</v>
      </c>
      <c r="G499" s="95"/>
    </row>
    <row r="500" spans="1:7" x14ac:dyDescent="0.25">
      <c r="A500" s="94" t="s">
        <v>811</v>
      </c>
      <c r="B500" s="82"/>
      <c r="C500" s="82"/>
      <c r="D500" s="82"/>
      <c r="E500" s="23">
        <f>E442+E499</f>
        <v>84.204999999999998</v>
      </c>
      <c r="F500" s="95" t="s">
        <v>809</v>
      </c>
      <c r="G500" s="95"/>
    </row>
    <row r="501" spans="1:7" x14ac:dyDescent="0.25">
      <c r="A501" s="79" t="s">
        <v>5731</v>
      </c>
      <c r="B501" s="80"/>
      <c r="C501" s="80"/>
      <c r="D501" s="80"/>
      <c r="E501" s="80"/>
      <c r="F501" s="80"/>
      <c r="G501" s="80"/>
    </row>
    <row r="502" spans="1:7" x14ac:dyDescent="0.25">
      <c r="A502" s="93" t="s">
        <v>5732</v>
      </c>
      <c r="B502" s="80"/>
      <c r="C502" s="80"/>
      <c r="D502" s="80"/>
      <c r="E502" s="80"/>
      <c r="F502" s="80"/>
      <c r="G502" s="80"/>
    </row>
    <row r="503" spans="1:7" x14ac:dyDescent="0.25">
      <c r="A503" s="19" t="s">
        <v>5733</v>
      </c>
      <c r="B503" s="54" t="s">
        <v>1610</v>
      </c>
      <c r="C503" s="25" t="s">
        <v>515</v>
      </c>
      <c r="D503" s="25" t="s">
        <v>1611</v>
      </c>
      <c r="E503" s="26">
        <v>1760</v>
      </c>
      <c r="F503" s="26" t="s">
        <v>1612</v>
      </c>
      <c r="G503" s="26" t="s">
        <v>1613</v>
      </c>
    </row>
    <row r="504" spans="1:7" ht="31.5" x14ac:dyDescent="0.25">
      <c r="A504" s="61" t="s">
        <v>5734</v>
      </c>
      <c r="B504" s="54" t="s">
        <v>1614</v>
      </c>
      <c r="C504" s="25" t="s">
        <v>1617</v>
      </c>
      <c r="D504" s="25" t="s">
        <v>1618</v>
      </c>
      <c r="E504" s="26">
        <v>1670</v>
      </c>
      <c r="F504" s="26" t="s">
        <v>1619</v>
      </c>
      <c r="G504" s="26" t="s">
        <v>1620</v>
      </c>
    </row>
    <row r="505" spans="1:7" x14ac:dyDescent="0.25">
      <c r="A505" s="61" t="s">
        <v>5735</v>
      </c>
      <c r="B505" s="54" t="s">
        <v>1615</v>
      </c>
      <c r="C505" s="25" t="s">
        <v>1621</v>
      </c>
      <c r="D505" s="25" t="s">
        <v>1622</v>
      </c>
      <c r="E505" s="26">
        <v>985</v>
      </c>
      <c r="F505" s="26" t="s">
        <v>1623</v>
      </c>
      <c r="G505" s="26" t="s">
        <v>1720</v>
      </c>
    </row>
    <row r="506" spans="1:7" ht="31.5" x14ac:dyDescent="0.25">
      <c r="A506" s="61" t="s">
        <v>5736</v>
      </c>
      <c r="B506" s="54" t="s">
        <v>1616</v>
      </c>
      <c r="C506" s="25" t="s">
        <v>1626</v>
      </c>
      <c r="D506" s="25" t="s">
        <v>1607</v>
      </c>
      <c r="E506" s="26">
        <v>1235</v>
      </c>
      <c r="F506" s="26" t="s">
        <v>1627</v>
      </c>
      <c r="G506" s="26" t="s">
        <v>1628</v>
      </c>
    </row>
    <row r="507" spans="1:7" x14ac:dyDescent="0.25">
      <c r="A507" s="61" t="s">
        <v>5737</v>
      </c>
      <c r="B507" s="54" t="s">
        <v>1629</v>
      </c>
      <c r="C507" s="25" t="s">
        <v>1631</v>
      </c>
      <c r="D507" s="25" t="s">
        <v>1611</v>
      </c>
      <c r="E507" s="26">
        <v>2446</v>
      </c>
      <c r="F507" s="26" t="s">
        <v>37</v>
      </c>
      <c r="G507" s="26" t="s">
        <v>1632</v>
      </c>
    </row>
    <row r="508" spans="1:7" x14ac:dyDescent="0.25">
      <c r="A508" s="61" t="s">
        <v>5738</v>
      </c>
      <c r="B508" s="54" t="s">
        <v>1630</v>
      </c>
      <c r="C508" s="25" t="s">
        <v>1633</v>
      </c>
      <c r="D508" s="25" t="s">
        <v>1634</v>
      </c>
      <c r="E508" s="26">
        <v>712</v>
      </c>
      <c r="F508" s="26" t="s">
        <v>1635</v>
      </c>
      <c r="G508" s="26" t="s">
        <v>1636</v>
      </c>
    </row>
    <row r="509" spans="1:7" ht="31.5" x14ac:dyDescent="0.25">
      <c r="A509" s="61" t="s">
        <v>5739</v>
      </c>
      <c r="B509" s="54" t="s">
        <v>1637</v>
      </c>
      <c r="C509" s="25" t="s">
        <v>1639</v>
      </c>
      <c r="D509" s="25" t="s">
        <v>1634</v>
      </c>
      <c r="E509" s="26">
        <v>1297</v>
      </c>
      <c r="F509" s="26" t="s">
        <v>1640</v>
      </c>
      <c r="G509" s="26" t="s">
        <v>1642</v>
      </c>
    </row>
    <row r="510" spans="1:7" ht="31.5" x14ac:dyDescent="0.25">
      <c r="A510" s="61" t="s">
        <v>5740</v>
      </c>
      <c r="B510" s="54" t="s">
        <v>1638</v>
      </c>
      <c r="C510" s="25" t="s">
        <v>1641</v>
      </c>
      <c r="D510" s="25" t="s">
        <v>1634</v>
      </c>
      <c r="E510" s="26">
        <v>649</v>
      </c>
      <c r="F510" s="26" t="s">
        <v>1643</v>
      </c>
      <c r="G510" s="26" t="s">
        <v>1644</v>
      </c>
    </row>
    <row r="511" spans="1:7" ht="31.5" x14ac:dyDescent="0.25">
      <c r="A511" s="61" t="s">
        <v>5741</v>
      </c>
      <c r="B511" s="54" t="s">
        <v>1664</v>
      </c>
      <c r="C511" s="25" t="s">
        <v>1667</v>
      </c>
      <c r="D511" s="25" t="s">
        <v>1634</v>
      </c>
      <c r="E511" s="26">
        <v>350</v>
      </c>
      <c r="F511" s="26" t="s">
        <v>1665</v>
      </c>
      <c r="G511" s="26" t="s">
        <v>1666</v>
      </c>
    </row>
    <row r="512" spans="1:7" x14ac:dyDescent="0.25">
      <c r="A512" s="61" t="s">
        <v>5742</v>
      </c>
      <c r="B512" s="54" t="s">
        <v>1645</v>
      </c>
      <c r="C512" s="25" t="s">
        <v>1647</v>
      </c>
      <c r="D512" s="25" t="s">
        <v>1648</v>
      </c>
      <c r="E512" s="26">
        <v>978</v>
      </c>
      <c r="F512" s="26" t="s">
        <v>1646</v>
      </c>
      <c r="G512" s="26" t="s">
        <v>1651</v>
      </c>
    </row>
    <row r="513" spans="1:7" ht="31.5" x14ac:dyDescent="0.25">
      <c r="A513" s="61" t="s">
        <v>5743</v>
      </c>
      <c r="B513" s="54" t="s">
        <v>1649</v>
      </c>
      <c r="C513" s="25" t="s">
        <v>1650</v>
      </c>
      <c r="D513" s="25" t="s">
        <v>1648</v>
      </c>
      <c r="E513" s="26">
        <v>735</v>
      </c>
      <c r="F513" s="26" t="s">
        <v>1652</v>
      </c>
      <c r="G513" s="26" t="s">
        <v>1653</v>
      </c>
    </row>
    <row r="514" spans="1:7" ht="31.5" x14ac:dyDescent="0.25">
      <c r="A514" s="61" t="s">
        <v>5744</v>
      </c>
      <c r="B514" s="54" t="s">
        <v>1654</v>
      </c>
      <c r="C514" s="25" t="s">
        <v>1655</v>
      </c>
      <c r="D514" s="25" t="s">
        <v>1659</v>
      </c>
      <c r="E514" s="26">
        <v>3406</v>
      </c>
      <c r="F514" s="26" t="s">
        <v>1656</v>
      </c>
      <c r="G514" s="26" t="s">
        <v>1657</v>
      </c>
    </row>
    <row r="515" spans="1:7" ht="31.5" x14ac:dyDescent="0.25">
      <c r="A515" s="61" t="s">
        <v>5745</v>
      </c>
      <c r="B515" s="54" t="s">
        <v>1658</v>
      </c>
      <c r="C515" s="25" t="s">
        <v>1552</v>
      </c>
      <c r="D515" s="25" t="s">
        <v>1660</v>
      </c>
      <c r="E515" s="26">
        <v>1600</v>
      </c>
      <c r="F515" s="26" t="s">
        <v>1640</v>
      </c>
      <c r="G515" s="26" t="s">
        <v>1735</v>
      </c>
    </row>
    <row r="516" spans="1:7" ht="31.5" x14ac:dyDescent="0.25">
      <c r="A516" s="61" t="s">
        <v>5746</v>
      </c>
      <c r="B516" s="54" t="s">
        <v>1740</v>
      </c>
      <c r="C516" s="25" t="s">
        <v>1742</v>
      </c>
      <c r="D516" s="25" t="s">
        <v>1744</v>
      </c>
      <c r="E516" s="26">
        <v>1452</v>
      </c>
      <c r="F516" s="26" t="s">
        <v>1640</v>
      </c>
      <c r="G516" s="26" t="s">
        <v>7560</v>
      </c>
    </row>
    <row r="517" spans="1:7" x14ac:dyDescent="0.25">
      <c r="A517" s="61" t="s">
        <v>5747</v>
      </c>
      <c r="B517" s="54" t="s">
        <v>1741</v>
      </c>
      <c r="C517" s="25" t="s">
        <v>1743</v>
      </c>
      <c r="D517" s="25" t="s">
        <v>1744</v>
      </c>
      <c r="E517" s="26">
        <v>1655</v>
      </c>
      <c r="F517" s="26" t="s">
        <v>7561</v>
      </c>
      <c r="G517" s="26" t="s">
        <v>1745</v>
      </c>
    </row>
    <row r="518" spans="1:7" ht="31.5" x14ac:dyDescent="0.25">
      <c r="A518" s="61" t="s">
        <v>5748</v>
      </c>
      <c r="B518" s="54" t="s">
        <v>1731</v>
      </c>
      <c r="C518" s="25" t="s">
        <v>1746</v>
      </c>
      <c r="D518" s="25" t="s">
        <v>1634</v>
      </c>
      <c r="E518" s="26">
        <v>1140</v>
      </c>
      <c r="F518" s="26" t="s">
        <v>1640</v>
      </c>
      <c r="G518" s="26" t="s">
        <v>1747</v>
      </c>
    </row>
    <row r="519" spans="1:7" ht="31.5" x14ac:dyDescent="0.25">
      <c r="A519" s="61" t="s">
        <v>5749</v>
      </c>
      <c r="B519" s="54" t="s">
        <v>1732</v>
      </c>
      <c r="C519" s="25" t="s">
        <v>1752</v>
      </c>
      <c r="D519" s="25" t="s">
        <v>1660</v>
      </c>
      <c r="E519" s="26">
        <v>1755</v>
      </c>
      <c r="F519" s="26" t="s">
        <v>1640</v>
      </c>
      <c r="G519" s="26" t="s">
        <v>1753</v>
      </c>
    </row>
    <row r="520" spans="1:7" x14ac:dyDescent="0.25">
      <c r="A520" s="61" t="s">
        <v>5750</v>
      </c>
      <c r="B520" s="54" t="s">
        <v>1733</v>
      </c>
      <c r="C520" s="25" t="s">
        <v>903</v>
      </c>
      <c r="D520" s="25" t="s">
        <v>1622</v>
      </c>
      <c r="E520" s="26">
        <v>2024</v>
      </c>
      <c r="F520" s="26" t="s">
        <v>1619</v>
      </c>
      <c r="G520" s="26" t="s">
        <v>8105</v>
      </c>
    </row>
    <row r="521" spans="1:7" x14ac:dyDescent="0.25">
      <c r="A521" s="61" t="s">
        <v>5751</v>
      </c>
      <c r="B521" s="54" t="s">
        <v>1754</v>
      </c>
      <c r="C521" s="25" t="s">
        <v>1755</v>
      </c>
      <c r="D521" s="25" t="s">
        <v>1694</v>
      </c>
      <c r="E521" s="26">
        <v>1834</v>
      </c>
      <c r="F521" s="26" t="s">
        <v>1756</v>
      </c>
      <c r="G521" s="26" t="s">
        <v>1757</v>
      </c>
    </row>
    <row r="522" spans="1:7" x14ac:dyDescent="0.25">
      <c r="A522" s="61" t="s">
        <v>5752</v>
      </c>
      <c r="B522" s="54" t="s">
        <v>1808</v>
      </c>
      <c r="C522" s="25" t="s">
        <v>1809</v>
      </c>
      <c r="D522" s="25" t="s">
        <v>1694</v>
      </c>
      <c r="E522" s="26">
        <v>152</v>
      </c>
      <c r="F522" s="26" t="s">
        <v>1810</v>
      </c>
      <c r="G522" s="26" t="s">
        <v>1811</v>
      </c>
    </row>
    <row r="523" spans="1:7" ht="31.5" x14ac:dyDescent="0.25">
      <c r="A523" s="61" t="s">
        <v>5753</v>
      </c>
      <c r="B523" s="54" t="s">
        <v>1812</v>
      </c>
      <c r="C523" s="25" t="s">
        <v>1858</v>
      </c>
      <c r="D523" s="25" t="s">
        <v>1694</v>
      </c>
      <c r="E523" s="26">
        <v>796</v>
      </c>
      <c r="F523" s="26" t="s">
        <v>1859</v>
      </c>
      <c r="G523" s="26" t="s">
        <v>1860</v>
      </c>
    </row>
    <row r="524" spans="1:7" ht="31.5" x14ac:dyDescent="0.25">
      <c r="A524" s="61" t="s">
        <v>5754</v>
      </c>
      <c r="B524" s="54" t="s">
        <v>1813</v>
      </c>
      <c r="C524" s="25" t="s">
        <v>1814</v>
      </c>
      <c r="D524" s="25" t="s">
        <v>1694</v>
      </c>
      <c r="E524" s="26">
        <v>454</v>
      </c>
      <c r="F524" s="26" t="s">
        <v>1640</v>
      </c>
      <c r="G524" s="26" t="s">
        <v>1807</v>
      </c>
    </row>
    <row r="525" spans="1:7" ht="31.5" x14ac:dyDescent="0.25">
      <c r="A525" s="61" t="s">
        <v>5755</v>
      </c>
      <c r="B525" s="54" t="s">
        <v>1844</v>
      </c>
      <c r="C525" s="25" t="s">
        <v>129</v>
      </c>
      <c r="D525" s="25" t="s">
        <v>1694</v>
      </c>
      <c r="E525" s="26">
        <v>402</v>
      </c>
      <c r="F525" s="26" t="s">
        <v>1640</v>
      </c>
      <c r="G525" s="26" t="s">
        <v>8106</v>
      </c>
    </row>
    <row r="526" spans="1:7" ht="13.5" customHeight="1" x14ac:dyDescent="0.25">
      <c r="A526" s="61" t="s">
        <v>5756</v>
      </c>
      <c r="B526" s="54" t="s">
        <v>1839</v>
      </c>
      <c r="C526" s="25" t="s">
        <v>56</v>
      </c>
      <c r="D526" s="25" t="s">
        <v>1694</v>
      </c>
      <c r="E526" s="26">
        <v>141</v>
      </c>
      <c r="F526" s="26" t="s">
        <v>1840</v>
      </c>
      <c r="G526" s="26" t="s">
        <v>8107</v>
      </c>
    </row>
    <row r="527" spans="1:7" ht="13.5" customHeight="1" x14ac:dyDescent="0.25">
      <c r="A527" s="61" t="s">
        <v>5757</v>
      </c>
      <c r="B527" s="54" t="s">
        <v>1925</v>
      </c>
      <c r="C527" s="25" t="s">
        <v>1953</v>
      </c>
      <c r="D527" s="25" t="s">
        <v>1694</v>
      </c>
      <c r="E527" s="26">
        <v>488</v>
      </c>
      <c r="F527" s="26" t="s">
        <v>37</v>
      </c>
      <c r="G527" s="26" t="s">
        <v>1954</v>
      </c>
    </row>
    <row r="528" spans="1:7" ht="13.5" customHeight="1" x14ac:dyDescent="0.25">
      <c r="A528" s="61" t="s">
        <v>5758</v>
      </c>
      <c r="B528" s="54" t="s">
        <v>1926</v>
      </c>
      <c r="C528" s="25" t="s">
        <v>23</v>
      </c>
      <c r="D528" s="25" t="s">
        <v>1694</v>
      </c>
      <c r="E528" s="26">
        <v>1190</v>
      </c>
      <c r="F528" s="26" t="s">
        <v>1859</v>
      </c>
      <c r="G528" s="26" t="s">
        <v>1943</v>
      </c>
    </row>
    <row r="529" spans="1:7" ht="13.5" customHeight="1" x14ac:dyDescent="0.25">
      <c r="A529" s="61" t="s">
        <v>5759</v>
      </c>
      <c r="B529" s="54" t="s">
        <v>1927</v>
      </c>
      <c r="C529" s="25" t="s">
        <v>93</v>
      </c>
      <c r="D529" s="25" t="s">
        <v>1694</v>
      </c>
      <c r="E529" s="26">
        <v>268</v>
      </c>
      <c r="F529" s="26" t="s">
        <v>8108</v>
      </c>
      <c r="G529" s="26" t="s">
        <v>8109</v>
      </c>
    </row>
    <row r="530" spans="1:7" ht="31.5" x14ac:dyDescent="0.25">
      <c r="A530" s="61" t="s">
        <v>5760</v>
      </c>
      <c r="B530" s="54" t="s">
        <v>1842</v>
      </c>
      <c r="C530" s="25" t="s">
        <v>1843</v>
      </c>
      <c r="D530" s="25" t="s">
        <v>1694</v>
      </c>
      <c r="E530" s="26">
        <v>784</v>
      </c>
      <c r="F530" s="26" t="s">
        <v>7562</v>
      </c>
      <c r="G530" s="26" t="s">
        <v>1640</v>
      </c>
    </row>
    <row r="531" spans="1:7" x14ac:dyDescent="0.25">
      <c r="A531" s="61" t="s">
        <v>5761</v>
      </c>
      <c r="B531" s="54" t="s">
        <v>1829</v>
      </c>
      <c r="C531" s="25" t="s">
        <v>1830</v>
      </c>
      <c r="D531" s="25" t="s">
        <v>1694</v>
      </c>
      <c r="E531" s="26">
        <v>275</v>
      </c>
      <c r="F531" s="26" t="s">
        <v>8110</v>
      </c>
      <c r="G531" s="26" t="s">
        <v>8112</v>
      </c>
    </row>
    <row r="532" spans="1:7" x14ac:dyDescent="0.25">
      <c r="A532" s="61" t="s">
        <v>5762</v>
      </c>
      <c r="B532" s="54" t="s">
        <v>1834</v>
      </c>
      <c r="C532" s="25" t="s">
        <v>1835</v>
      </c>
      <c r="D532" s="25" t="s">
        <v>1694</v>
      </c>
      <c r="E532" s="26">
        <v>204</v>
      </c>
      <c r="F532" s="26" t="s">
        <v>7562</v>
      </c>
      <c r="G532" s="26" t="s">
        <v>8111</v>
      </c>
    </row>
    <row r="533" spans="1:7" ht="31.5" x14ac:dyDescent="0.25">
      <c r="A533" s="61" t="s">
        <v>5763</v>
      </c>
      <c r="B533" s="54" t="s">
        <v>1837</v>
      </c>
      <c r="C533" s="25" t="s">
        <v>126</v>
      </c>
      <c r="D533" s="25" t="s">
        <v>1694</v>
      </c>
      <c r="E533" s="26">
        <v>472</v>
      </c>
      <c r="F533" s="26" t="s">
        <v>1640</v>
      </c>
      <c r="G533" s="26" t="s">
        <v>8113</v>
      </c>
    </row>
    <row r="534" spans="1:7" x14ac:dyDescent="0.25">
      <c r="A534" s="61" t="s">
        <v>5764</v>
      </c>
      <c r="B534" s="54" t="s">
        <v>1852</v>
      </c>
      <c r="C534" s="25" t="s">
        <v>1965</v>
      </c>
      <c r="D534" s="25" t="s">
        <v>1694</v>
      </c>
      <c r="E534" s="26">
        <v>648</v>
      </c>
      <c r="F534" s="26" t="s">
        <v>1961</v>
      </c>
      <c r="G534" s="26" t="s">
        <v>1760</v>
      </c>
    </row>
    <row r="535" spans="1:7" x14ac:dyDescent="0.25">
      <c r="A535" s="61" t="s">
        <v>5765</v>
      </c>
      <c r="B535" s="54" t="s">
        <v>1851</v>
      </c>
      <c r="C535" s="25" t="s">
        <v>179</v>
      </c>
      <c r="D535" s="25" t="s">
        <v>1694</v>
      </c>
      <c r="E535" s="26">
        <v>275</v>
      </c>
      <c r="F535" s="26" t="s">
        <v>1840</v>
      </c>
      <c r="G535" s="26" t="s">
        <v>8114</v>
      </c>
    </row>
    <row r="536" spans="1:7" x14ac:dyDescent="0.25">
      <c r="A536" s="61" t="s">
        <v>5766</v>
      </c>
      <c r="B536" s="54" t="s">
        <v>1850</v>
      </c>
      <c r="C536" s="25" t="s">
        <v>473</v>
      </c>
      <c r="D536" s="25" t="s">
        <v>1694</v>
      </c>
      <c r="E536" s="26">
        <v>358</v>
      </c>
      <c r="F536" s="26" t="s">
        <v>8116</v>
      </c>
      <c r="G536" s="26" t="s">
        <v>8115</v>
      </c>
    </row>
    <row r="537" spans="1:7" ht="31.5" x14ac:dyDescent="0.25">
      <c r="A537" s="61" t="s">
        <v>5767</v>
      </c>
      <c r="B537" s="54" t="s">
        <v>1849</v>
      </c>
      <c r="C537" s="25" t="s">
        <v>1942</v>
      </c>
      <c r="D537" s="25" t="s">
        <v>1694</v>
      </c>
      <c r="E537" s="26">
        <v>510</v>
      </c>
      <c r="F537" s="26" t="s">
        <v>1859</v>
      </c>
      <c r="G537" s="26" t="s">
        <v>8121</v>
      </c>
    </row>
    <row r="538" spans="1:7" ht="31.5" x14ac:dyDescent="0.25">
      <c r="A538" s="61" t="s">
        <v>5768</v>
      </c>
      <c r="B538" s="54" t="s">
        <v>1806</v>
      </c>
      <c r="C538" s="25" t="s">
        <v>7351</v>
      </c>
      <c r="D538" s="25" t="s">
        <v>1694</v>
      </c>
      <c r="E538" s="26">
        <v>429</v>
      </c>
      <c r="F538" s="26" t="s">
        <v>1640</v>
      </c>
      <c r="G538" s="26" t="s">
        <v>1807</v>
      </c>
    </row>
    <row r="539" spans="1:7" ht="31.5" x14ac:dyDescent="0.25">
      <c r="A539" s="61" t="s">
        <v>5769</v>
      </c>
      <c r="B539" s="54" t="s">
        <v>1848</v>
      </c>
      <c r="C539" s="25" t="s">
        <v>616</v>
      </c>
      <c r="D539" s="25" t="s">
        <v>1694</v>
      </c>
      <c r="E539" s="26">
        <v>340</v>
      </c>
      <c r="F539" s="26" t="s">
        <v>1859</v>
      </c>
      <c r="G539" s="26" t="s">
        <v>8117</v>
      </c>
    </row>
    <row r="540" spans="1:7" x14ac:dyDescent="0.25">
      <c r="A540" s="61" t="s">
        <v>5770</v>
      </c>
      <c r="B540" s="54" t="s">
        <v>1948</v>
      </c>
      <c r="C540" s="25" t="s">
        <v>416</v>
      </c>
      <c r="D540" s="25" t="s">
        <v>1694</v>
      </c>
      <c r="E540" s="26">
        <v>686</v>
      </c>
      <c r="F540" s="26" t="s">
        <v>611</v>
      </c>
      <c r="G540" s="26" t="s">
        <v>8120</v>
      </c>
    </row>
    <row r="541" spans="1:7" x14ac:dyDescent="0.25">
      <c r="A541" s="61" t="s">
        <v>5771</v>
      </c>
      <c r="B541" s="54" t="s">
        <v>1949</v>
      </c>
      <c r="C541" s="25" t="s">
        <v>1950</v>
      </c>
      <c r="D541" s="25" t="s">
        <v>1694</v>
      </c>
      <c r="E541" s="26">
        <v>70</v>
      </c>
      <c r="F541" s="26" t="s">
        <v>8118</v>
      </c>
      <c r="G541" s="26" t="s">
        <v>8119</v>
      </c>
    </row>
    <row r="542" spans="1:7" ht="31.5" x14ac:dyDescent="0.25">
      <c r="A542" s="61" t="s">
        <v>5772</v>
      </c>
      <c r="B542" s="54" t="s">
        <v>1862</v>
      </c>
      <c r="C542" s="25" t="s">
        <v>1957</v>
      </c>
      <c r="D542" s="25" t="s">
        <v>1694</v>
      </c>
      <c r="E542" s="26">
        <v>632</v>
      </c>
      <c r="F542" s="26" t="s">
        <v>1640</v>
      </c>
      <c r="G542" s="26" t="s">
        <v>37</v>
      </c>
    </row>
    <row r="543" spans="1:7" ht="31.5" x14ac:dyDescent="0.25">
      <c r="A543" s="61" t="s">
        <v>5773</v>
      </c>
      <c r="B543" s="54" t="s">
        <v>1863</v>
      </c>
      <c r="C543" s="25" t="s">
        <v>1864</v>
      </c>
      <c r="D543" s="25" t="s">
        <v>1694</v>
      </c>
      <c r="E543" s="26">
        <v>1326</v>
      </c>
      <c r="F543" s="26" t="s">
        <v>1859</v>
      </c>
      <c r="G543" s="26" t="s">
        <v>7563</v>
      </c>
    </row>
    <row r="544" spans="1:7" ht="31.5" x14ac:dyDescent="0.25">
      <c r="A544" s="61" t="s">
        <v>5774</v>
      </c>
      <c r="B544" s="54" t="s">
        <v>1932</v>
      </c>
      <c r="C544" s="25" t="s">
        <v>1967</v>
      </c>
      <c r="D544" s="25" t="s">
        <v>1694</v>
      </c>
      <c r="E544" s="26">
        <v>401</v>
      </c>
      <c r="F544" s="26" t="s">
        <v>1259</v>
      </c>
      <c r="G544" s="26" t="s">
        <v>1640</v>
      </c>
    </row>
    <row r="545" spans="1:7" x14ac:dyDescent="0.25">
      <c r="A545" s="61" t="s">
        <v>5775</v>
      </c>
      <c r="B545" s="54" t="s">
        <v>1933</v>
      </c>
      <c r="C545" s="25" t="s">
        <v>22</v>
      </c>
      <c r="D545" s="25" t="s">
        <v>1694</v>
      </c>
      <c r="E545" s="26">
        <v>1252</v>
      </c>
      <c r="F545" s="26" t="s">
        <v>747</v>
      </c>
      <c r="G545" s="26" t="s">
        <v>1964</v>
      </c>
    </row>
    <row r="546" spans="1:7" x14ac:dyDescent="0.25">
      <c r="A546" s="61" t="s">
        <v>5776</v>
      </c>
      <c r="B546" s="54" t="s">
        <v>1934</v>
      </c>
      <c r="C546" s="25" t="s">
        <v>1962</v>
      </c>
      <c r="D546" s="25" t="s">
        <v>1694</v>
      </c>
      <c r="E546" s="26">
        <v>330</v>
      </c>
      <c r="F546" s="26" t="s">
        <v>567</v>
      </c>
      <c r="G546" s="26" t="s">
        <v>37</v>
      </c>
    </row>
    <row r="547" spans="1:7" x14ac:dyDescent="0.25">
      <c r="A547" s="61" t="s">
        <v>5777</v>
      </c>
      <c r="B547" s="54" t="s">
        <v>1935</v>
      </c>
      <c r="C547" s="25" t="s">
        <v>416</v>
      </c>
      <c r="D547" s="25" t="s">
        <v>1694</v>
      </c>
      <c r="E547" s="26">
        <v>792</v>
      </c>
      <c r="F547" s="26" t="s">
        <v>1961</v>
      </c>
      <c r="G547" s="26" t="s">
        <v>1968</v>
      </c>
    </row>
    <row r="548" spans="1:7" ht="31.5" x14ac:dyDescent="0.25">
      <c r="A548" s="61" t="s">
        <v>5778</v>
      </c>
      <c r="B548" s="54" t="s">
        <v>1936</v>
      </c>
      <c r="C548" s="25" t="s">
        <v>142</v>
      </c>
      <c r="D548" s="25" t="s">
        <v>1694</v>
      </c>
      <c r="E548" s="26">
        <v>910</v>
      </c>
      <c r="F548" s="26" t="s">
        <v>1640</v>
      </c>
      <c r="G548" s="26" t="s">
        <v>1952</v>
      </c>
    </row>
    <row r="549" spans="1:7" ht="47.25" x14ac:dyDescent="0.25">
      <c r="A549" s="61" t="s">
        <v>5779</v>
      </c>
      <c r="B549" s="54" t="s">
        <v>1828</v>
      </c>
      <c r="C549" s="25" t="s">
        <v>1827</v>
      </c>
      <c r="D549" s="25" t="s">
        <v>1694</v>
      </c>
      <c r="E549" s="26">
        <v>832</v>
      </c>
      <c r="F549" s="26" t="s">
        <v>1640</v>
      </c>
      <c r="G549" s="26" t="s">
        <v>8122</v>
      </c>
    </row>
    <row r="550" spans="1:7" ht="31.5" x14ac:dyDescent="0.25">
      <c r="A550" s="61" t="s">
        <v>5780</v>
      </c>
      <c r="B550" s="54" t="s">
        <v>1928</v>
      </c>
      <c r="C550" s="25" t="s">
        <v>714</v>
      </c>
      <c r="D550" s="25" t="s">
        <v>1694</v>
      </c>
      <c r="E550" s="26">
        <v>308</v>
      </c>
      <c r="F550" s="26" t="s">
        <v>1859</v>
      </c>
      <c r="G550" s="26" t="s">
        <v>1944</v>
      </c>
    </row>
    <row r="551" spans="1:7" x14ac:dyDescent="0.25">
      <c r="A551" s="61" t="s">
        <v>5781</v>
      </c>
      <c r="B551" s="54" t="s">
        <v>1929</v>
      </c>
      <c r="C551" s="25" t="s">
        <v>629</v>
      </c>
      <c r="D551" s="25" t="s">
        <v>1694</v>
      </c>
      <c r="E551" s="26">
        <v>273</v>
      </c>
      <c r="F551" s="26" t="s">
        <v>1961</v>
      </c>
      <c r="G551" s="26" t="s">
        <v>567</v>
      </c>
    </row>
    <row r="552" spans="1:7" x14ac:dyDescent="0.25">
      <c r="A552" s="61" t="s">
        <v>5782</v>
      </c>
      <c r="B552" s="54" t="s">
        <v>1831</v>
      </c>
      <c r="C552" s="25" t="s">
        <v>1832</v>
      </c>
      <c r="D552" s="25" t="s">
        <v>1694</v>
      </c>
      <c r="E552" s="26">
        <v>214</v>
      </c>
      <c r="F552" s="26" t="s">
        <v>1833</v>
      </c>
      <c r="G552" s="26" t="s">
        <v>8125</v>
      </c>
    </row>
    <row r="553" spans="1:7" x14ac:dyDescent="0.25">
      <c r="A553" s="61" t="s">
        <v>5783</v>
      </c>
      <c r="B553" s="54" t="s">
        <v>1847</v>
      </c>
      <c r="C553" s="25" t="s">
        <v>1854</v>
      </c>
      <c r="D553" s="25" t="s">
        <v>1694</v>
      </c>
      <c r="E553" s="26">
        <v>313</v>
      </c>
      <c r="F553" s="26" t="s">
        <v>1147</v>
      </c>
      <c r="G553" s="26" t="s">
        <v>1855</v>
      </c>
    </row>
    <row r="554" spans="1:7" x14ac:dyDescent="0.25">
      <c r="A554" s="61" t="s">
        <v>5784</v>
      </c>
      <c r="B554" s="54" t="s">
        <v>1930</v>
      </c>
      <c r="C554" s="25" t="s">
        <v>1899</v>
      </c>
      <c r="D554" s="25" t="s">
        <v>1694</v>
      </c>
      <c r="E554" s="26">
        <v>337</v>
      </c>
      <c r="F554" s="26" t="s">
        <v>1147</v>
      </c>
      <c r="G554" s="26" t="s">
        <v>8124</v>
      </c>
    </row>
    <row r="555" spans="1:7" ht="31.5" x14ac:dyDescent="0.25">
      <c r="A555" s="61" t="s">
        <v>5785</v>
      </c>
      <c r="B555" s="54" t="s">
        <v>1609</v>
      </c>
      <c r="C555" s="25" t="s">
        <v>1536</v>
      </c>
      <c r="D555" s="25" t="s">
        <v>1607</v>
      </c>
      <c r="E555" s="26">
        <v>1330</v>
      </c>
      <c r="F555" s="26" t="s">
        <v>37</v>
      </c>
      <c r="G555" s="26" t="s">
        <v>1608</v>
      </c>
    </row>
    <row r="556" spans="1:7" ht="31.5" x14ac:dyDescent="0.25">
      <c r="A556" s="61" t="s">
        <v>5786</v>
      </c>
      <c r="B556" s="54" t="s">
        <v>1955</v>
      </c>
      <c r="C556" s="25" t="s">
        <v>64</v>
      </c>
      <c r="D556" s="25" t="s">
        <v>1694</v>
      </c>
      <c r="E556" s="26">
        <v>412.5</v>
      </c>
      <c r="F556" s="26" t="s">
        <v>1640</v>
      </c>
      <c r="G556" s="26" t="s">
        <v>1956</v>
      </c>
    </row>
    <row r="557" spans="1:7" x14ac:dyDescent="0.25">
      <c r="A557" s="61" t="s">
        <v>5787</v>
      </c>
      <c r="B557" s="54" t="s">
        <v>1958</v>
      </c>
      <c r="C557" s="25" t="s">
        <v>26</v>
      </c>
      <c r="D557" s="25" t="s">
        <v>1694</v>
      </c>
      <c r="E557" s="26">
        <v>579</v>
      </c>
      <c r="F557" s="26" t="s">
        <v>1959</v>
      </c>
      <c r="G557" s="26" t="s">
        <v>1259</v>
      </c>
    </row>
    <row r="558" spans="1:7" ht="31.5" x14ac:dyDescent="0.25">
      <c r="A558" s="61" t="s">
        <v>5788</v>
      </c>
      <c r="B558" s="54" t="s">
        <v>1960</v>
      </c>
      <c r="C558" s="25" t="s">
        <v>224</v>
      </c>
      <c r="D558" s="25" t="s">
        <v>1694</v>
      </c>
      <c r="E558" s="26">
        <v>739.4</v>
      </c>
      <c r="F558" s="26" t="s">
        <v>1640</v>
      </c>
      <c r="G558" s="26" t="s">
        <v>1966</v>
      </c>
    </row>
    <row r="559" spans="1:7" x14ac:dyDescent="0.25">
      <c r="A559" s="61" t="s">
        <v>5789</v>
      </c>
      <c r="B559" s="54" t="s">
        <v>1818</v>
      </c>
      <c r="C559" s="25" t="s">
        <v>1819</v>
      </c>
      <c r="D559" s="25" t="s">
        <v>1694</v>
      </c>
      <c r="E559" s="26">
        <v>402</v>
      </c>
      <c r="F559" s="26" t="s">
        <v>1820</v>
      </c>
      <c r="G559" s="26" t="s">
        <v>1807</v>
      </c>
    </row>
    <row r="560" spans="1:7" x14ac:dyDescent="0.25">
      <c r="A560" s="61" t="s">
        <v>5790</v>
      </c>
      <c r="B560" s="54" t="s">
        <v>1931</v>
      </c>
      <c r="C560" s="25" t="s">
        <v>1970</v>
      </c>
      <c r="D560" s="25" t="s">
        <v>1694</v>
      </c>
      <c r="E560" s="26">
        <v>213.5</v>
      </c>
      <c r="F560" s="26" t="s">
        <v>1164</v>
      </c>
      <c r="G560" s="26" t="s">
        <v>8123</v>
      </c>
    </row>
    <row r="561" spans="1:7" x14ac:dyDescent="0.25">
      <c r="A561" s="61" t="s">
        <v>5791</v>
      </c>
      <c r="B561" s="54" t="s">
        <v>1845</v>
      </c>
      <c r="C561" s="25" t="s">
        <v>104</v>
      </c>
      <c r="D561" s="25" t="s">
        <v>1694</v>
      </c>
      <c r="E561" s="26">
        <v>98</v>
      </c>
      <c r="F561" s="26" t="s">
        <v>1846</v>
      </c>
      <c r="G561" s="26" t="s">
        <v>1219</v>
      </c>
    </row>
    <row r="562" spans="1:7" ht="47.25" x14ac:dyDescent="0.25">
      <c r="A562" s="61" t="s">
        <v>5792</v>
      </c>
      <c r="B562" s="54" t="s">
        <v>1853</v>
      </c>
      <c r="C562" s="25" t="s">
        <v>701</v>
      </c>
      <c r="D562" s="25" t="s">
        <v>1694</v>
      </c>
      <c r="E562" s="26">
        <v>436</v>
      </c>
      <c r="F562" s="26" t="s">
        <v>1840</v>
      </c>
      <c r="G562" s="26" t="s">
        <v>8126</v>
      </c>
    </row>
    <row r="563" spans="1:7" x14ac:dyDescent="0.25">
      <c r="A563" s="61" t="s">
        <v>5793</v>
      </c>
      <c r="B563" s="54" t="s">
        <v>1817</v>
      </c>
      <c r="C563" s="25" t="s">
        <v>826</v>
      </c>
      <c r="D563" s="25" t="s">
        <v>1694</v>
      </c>
      <c r="E563" s="26">
        <v>566</v>
      </c>
      <c r="F563" s="26" t="s">
        <v>1810</v>
      </c>
      <c r="G563" s="26" t="s">
        <v>7562</v>
      </c>
    </row>
    <row r="564" spans="1:7" x14ac:dyDescent="0.25">
      <c r="A564" s="61" t="s">
        <v>5794</v>
      </c>
      <c r="B564" s="54" t="s">
        <v>1838</v>
      </c>
      <c r="C564" s="25" t="s">
        <v>399</v>
      </c>
      <c r="D564" s="25" t="s">
        <v>1694</v>
      </c>
      <c r="E564" s="26">
        <v>308</v>
      </c>
      <c r="F564" s="26" t="s">
        <v>7562</v>
      </c>
      <c r="G564" s="26" t="s">
        <v>1841</v>
      </c>
    </row>
    <row r="565" spans="1:7" x14ac:dyDescent="0.25">
      <c r="A565" s="61" t="s">
        <v>5795</v>
      </c>
      <c r="B565" s="54" t="s">
        <v>1861</v>
      </c>
      <c r="C565" s="25" t="s">
        <v>816</v>
      </c>
      <c r="D565" s="25" t="s">
        <v>1694</v>
      </c>
      <c r="E565" s="26">
        <v>215</v>
      </c>
      <c r="F565" s="26" t="s">
        <v>60</v>
      </c>
      <c r="G565" s="26" t="s">
        <v>8127</v>
      </c>
    </row>
    <row r="566" spans="1:7" ht="31.5" x14ac:dyDescent="0.25">
      <c r="A566" s="61" t="s">
        <v>5796</v>
      </c>
      <c r="B566" s="54" t="s">
        <v>1937</v>
      </c>
      <c r="C566" s="25" t="s">
        <v>1947</v>
      </c>
      <c r="D566" s="25" t="s">
        <v>1694</v>
      </c>
      <c r="E566" s="26">
        <v>402</v>
      </c>
      <c r="F566" s="26" t="s">
        <v>1859</v>
      </c>
      <c r="G566" s="26" t="s">
        <v>8128</v>
      </c>
    </row>
    <row r="567" spans="1:7" ht="31.5" x14ac:dyDescent="0.25">
      <c r="A567" s="61" t="s">
        <v>5797</v>
      </c>
      <c r="B567" s="54" t="s">
        <v>1938</v>
      </c>
      <c r="C567" s="25" t="s">
        <v>232</v>
      </c>
      <c r="D567" s="25" t="s">
        <v>1694</v>
      </c>
      <c r="E567" s="26">
        <v>287</v>
      </c>
      <c r="F567" s="26" t="s">
        <v>1640</v>
      </c>
      <c r="G567" s="26" t="s">
        <v>8129</v>
      </c>
    </row>
    <row r="568" spans="1:7" x14ac:dyDescent="0.25">
      <c r="A568" s="61" t="s">
        <v>5798</v>
      </c>
      <c r="B568" s="54" t="s">
        <v>1939</v>
      </c>
      <c r="C568" s="25" t="s">
        <v>1969</v>
      </c>
      <c r="D568" s="25" t="s">
        <v>1694</v>
      </c>
      <c r="E568" s="26">
        <v>271.5</v>
      </c>
      <c r="F568" s="26" t="s">
        <v>1164</v>
      </c>
      <c r="G568" s="26" t="s">
        <v>8131</v>
      </c>
    </row>
    <row r="569" spans="1:7" x14ac:dyDescent="0.25">
      <c r="A569" s="61" t="s">
        <v>5799</v>
      </c>
      <c r="B569" s="54" t="s">
        <v>1815</v>
      </c>
      <c r="C569" s="25" t="s">
        <v>1540</v>
      </c>
      <c r="D569" s="25" t="s">
        <v>1816</v>
      </c>
      <c r="E569" s="26">
        <v>305</v>
      </c>
      <c r="F569" s="26" t="s">
        <v>1810</v>
      </c>
      <c r="G569" s="26" t="s">
        <v>1811</v>
      </c>
    </row>
    <row r="570" spans="1:7" x14ac:dyDescent="0.25">
      <c r="A570" s="61" t="s">
        <v>5800</v>
      </c>
      <c r="B570" s="54" t="s">
        <v>1940</v>
      </c>
      <c r="C570" s="25" t="s">
        <v>1945</v>
      </c>
      <c r="D570" s="25" t="s">
        <v>1816</v>
      </c>
      <c r="E570" s="26">
        <v>238</v>
      </c>
      <c r="F570" s="26" t="s">
        <v>611</v>
      </c>
      <c r="G570" s="26" t="s">
        <v>1946</v>
      </c>
    </row>
    <row r="571" spans="1:7" ht="31.5" x14ac:dyDescent="0.25">
      <c r="A571" s="61" t="s">
        <v>5801</v>
      </c>
      <c r="B571" s="54" t="s">
        <v>1856</v>
      </c>
      <c r="C571" s="25" t="s">
        <v>61</v>
      </c>
      <c r="D571" s="25" t="s">
        <v>1694</v>
      </c>
      <c r="E571" s="26">
        <v>215</v>
      </c>
      <c r="F571" s="26" t="s">
        <v>1859</v>
      </c>
      <c r="G571" s="26" t="s">
        <v>1857</v>
      </c>
    </row>
    <row r="572" spans="1:7" x14ac:dyDescent="0.25">
      <c r="A572" s="61" t="s">
        <v>5802</v>
      </c>
      <c r="B572" s="54" t="s">
        <v>1941</v>
      </c>
      <c r="C572" s="25" t="s">
        <v>817</v>
      </c>
      <c r="D572" s="25" t="s">
        <v>1694</v>
      </c>
      <c r="E572" s="26">
        <v>87</v>
      </c>
      <c r="F572" s="26" t="s">
        <v>1963</v>
      </c>
      <c r="G572" s="26" t="s">
        <v>8130</v>
      </c>
    </row>
    <row r="573" spans="1:7" x14ac:dyDescent="0.25">
      <c r="A573" s="61" t="s">
        <v>5803</v>
      </c>
      <c r="B573" s="54" t="s">
        <v>1775</v>
      </c>
      <c r="C573" s="25" t="s">
        <v>1794</v>
      </c>
      <c r="D573" s="25" t="s">
        <v>1768</v>
      </c>
      <c r="E573" s="26">
        <v>183</v>
      </c>
      <c r="F573" s="26" t="s">
        <v>1783</v>
      </c>
      <c r="G573" s="26" t="s">
        <v>1795</v>
      </c>
    </row>
    <row r="574" spans="1:7" x14ac:dyDescent="0.25">
      <c r="A574" s="61" t="s">
        <v>5804</v>
      </c>
      <c r="B574" s="54" t="s">
        <v>1799</v>
      </c>
      <c r="C574" s="25" t="s">
        <v>1786</v>
      </c>
      <c r="D574" s="25" t="s">
        <v>1768</v>
      </c>
      <c r="E574" s="26">
        <v>834</v>
      </c>
      <c r="F574" s="26" t="s">
        <v>1787</v>
      </c>
      <c r="G574" s="26" t="s">
        <v>7564</v>
      </c>
    </row>
    <row r="575" spans="1:7" x14ac:dyDescent="0.25">
      <c r="A575" s="61" t="s">
        <v>5805</v>
      </c>
      <c r="B575" s="54" t="s">
        <v>1800</v>
      </c>
      <c r="C575" s="25" t="s">
        <v>1801</v>
      </c>
      <c r="D575" s="25" t="s">
        <v>1768</v>
      </c>
      <c r="E575" s="26">
        <v>252</v>
      </c>
      <c r="F575" s="26" t="s">
        <v>1783</v>
      </c>
      <c r="G575" s="26" t="s">
        <v>1784</v>
      </c>
    </row>
    <row r="576" spans="1:7" x14ac:dyDescent="0.25">
      <c r="A576" s="61" t="s">
        <v>5806</v>
      </c>
      <c r="B576" s="54" t="s">
        <v>1776</v>
      </c>
      <c r="C576" s="25" t="s">
        <v>1782</v>
      </c>
      <c r="D576" s="25" t="s">
        <v>1768</v>
      </c>
      <c r="E576" s="26">
        <v>290</v>
      </c>
      <c r="F576" s="26" t="s">
        <v>1789</v>
      </c>
      <c r="G576" s="26" t="s">
        <v>1783</v>
      </c>
    </row>
    <row r="577" spans="1:7" x14ac:dyDescent="0.25">
      <c r="A577" s="61" t="s">
        <v>5807</v>
      </c>
      <c r="B577" s="54" t="s">
        <v>1777</v>
      </c>
      <c r="C577" s="25" t="s">
        <v>1785</v>
      </c>
      <c r="D577" s="25" t="s">
        <v>1768</v>
      </c>
      <c r="E577" s="26">
        <v>318</v>
      </c>
      <c r="F577" s="26" t="s">
        <v>1783</v>
      </c>
      <c r="G577" s="26" t="s">
        <v>1784</v>
      </c>
    </row>
    <row r="578" spans="1:7" x14ac:dyDescent="0.25">
      <c r="A578" s="61" t="s">
        <v>5808</v>
      </c>
      <c r="B578" s="54" t="s">
        <v>1778</v>
      </c>
      <c r="C578" s="25" t="s">
        <v>76</v>
      </c>
      <c r="D578" s="25" t="s">
        <v>1768</v>
      </c>
      <c r="E578" s="26">
        <v>415</v>
      </c>
      <c r="F578" s="26" t="s">
        <v>1792</v>
      </c>
      <c r="G578" s="26" t="s">
        <v>1793</v>
      </c>
    </row>
    <row r="579" spans="1:7" x14ac:dyDescent="0.25">
      <c r="A579" s="61" t="s">
        <v>5809</v>
      </c>
      <c r="B579" s="54" t="s">
        <v>1788</v>
      </c>
      <c r="C579" s="25" t="s">
        <v>1790</v>
      </c>
      <c r="D579" s="25" t="s">
        <v>1768</v>
      </c>
      <c r="E579" s="26">
        <v>410</v>
      </c>
      <c r="F579" s="26" t="s">
        <v>1787</v>
      </c>
      <c r="G579" s="26" t="s">
        <v>1791</v>
      </c>
    </row>
    <row r="580" spans="1:7" x14ac:dyDescent="0.25">
      <c r="A580" s="61" t="s">
        <v>5810</v>
      </c>
      <c r="B580" s="54" t="s">
        <v>1779</v>
      </c>
      <c r="C580" s="25" t="s">
        <v>1796</v>
      </c>
      <c r="D580" s="25" t="s">
        <v>1768</v>
      </c>
      <c r="E580" s="26">
        <v>365</v>
      </c>
      <c r="F580" s="26" t="s">
        <v>1783</v>
      </c>
      <c r="G580" s="26" t="s">
        <v>1797</v>
      </c>
    </row>
    <row r="581" spans="1:7" x14ac:dyDescent="0.25">
      <c r="A581" s="61" t="s">
        <v>5811</v>
      </c>
      <c r="B581" s="54" t="s">
        <v>1780</v>
      </c>
      <c r="C581" s="25" t="s">
        <v>1798</v>
      </c>
      <c r="D581" s="25" t="s">
        <v>1768</v>
      </c>
      <c r="E581" s="26">
        <v>220</v>
      </c>
      <c r="F581" s="26" t="s">
        <v>1783</v>
      </c>
      <c r="G581" s="26" t="s">
        <v>1797</v>
      </c>
    </row>
    <row r="582" spans="1:7" x14ac:dyDescent="0.25">
      <c r="A582" s="61" t="s">
        <v>5812</v>
      </c>
      <c r="B582" s="54" t="s">
        <v>1781</v>
      </c>
      <c r="C582" s="25" t="s">
        <v>1802</v>
      </c>
      <c r="D582" s="25" t="s">
        <v>1768</v>
      </c>
      <c r="E582" s="26">
        <v>375</v>
      </c>
      <c r="F582" s="26" t="s">
        <v>1787</v>
      </c>
      <c r="G582" s="26" t="s">
        <v>1803</v>
      </c>
    </row>
    <row r="583" spans="1:7" x14ac:dyDescent="0.25">
      <c r="A583" s="61" t="s">
        <v>5813</v>
      </c>
      <c r="B583" s="54" t="s">
        <v>1904</v>
      </c>
      <c r="C583" s="25" t="s">
        <v>7655</v>
      </c>
      <c r="D583" s="25" t="s">
        <v>1890</v>
      </c>
      <c r="E583" s="26">
        <v>295</v>
      </c>
      <c r="F583" s="26" t="s">
        <v>1194</v>
      </c>
      <c r="G583" s="26" t="s">
        <v>1908</v>
      </c>
    </row>
    <row r="584" spans="1:7" x14ac:dyDescent="0.25">
      <c r="A584" s="61" t="s">
        <v>5814</v>
      </c>
      <c r="B584" s="54" t="s">
        <v>1905</v>
      </c>
      <c r="C584" s="25" t="s">
        <v>1907</v>
      </c>
      <c r="D584" s="25" t="s">
        <v>1890</v>
      </c>
      <c r="E584" s="26">
        <v>328</v>
      </c>
      <c r="F584" s="26" t="s">
        <v>1194</v>
      </c>
      <c r="G584" s="26" t="s">
        <v>1908</v>
      </c>
    </row>
    <row r="585" spans="1:7" x14ac:dyDescent="0.25">
      <c r="A585" s="61" t="s">
        <v>5815</v>
      </c>
      <c r="B585" s="54" t="s">
        <v>1906</v>
      </c>
      <c r="C585" s="25" t="s">
        <v>1408</v>
      </c>
      <c r="D585" s="25" t="s">
        <v>1890</v>
      </c>
      <c r="E585" s="26">
        <v>706</v>
      </c>
      <c r="F585" s="26" t="s">
        <v>1657</v>
      </c>
      <c r="G585" s="26" t="s">
        <v>1550</v>
      </c>
    </row>
    <row r="586" spans="1:7" x14ac:dyDescent="0.25">
      <c r="A586" s="61" t="s">
        <v>5816</v>
      </c>
      <c r="B586" s="54" t="s">
        <v>1900</v>
      </c>
      <c r="C586" s="25" t="s">
        <v>1901</v>
      </c>
      <c r="D586" s="25" t="s">
        <v>1890</v>
      </c>
      <c r="E586" s="26">
        <v>586</v>
      </c>
      <c r="F586" s="26" t="s">
        <v>1902</v>
      </c>
      <c r="G586" s="26" t="s">
        <v>8135</v>
      </c>
    </row>
    <row r="587" spans="1:7" ht="31.5" x14ac:dyDescent="0.25">
      <c r="A587" s="61" t="s">
        <v>5817</v>
      </c>
      <c r="B587" s="54" t="s">
        <v>1898</v>
      </c>
      <c r="C587" s="25" t="s">
        <v>1899</v>
      </c>
      <c r="D587" s="25" t="s">
        <v>1890</v>
      </c>
      <c r="E587" s="26">
        <v>1643</v>
      </c>
      <c r="F587" s="26" t="s">
        <v>1640</v>
      </c>
      <c r="G587" s="26" t="s">
        <v>1745</v>
      </c>
    </row>
    <row r="588" spans="1:7" ht="31.5" x14ac:dyDescent="0.25">
      <c r="A588" s="61" t="s">
        <v>5818</v>
      </c>
      <c r="B588" s="54" t="s">
        <v>1897</v>
      </c>
      <c r="C588" s="25" t="s">
        <v>816</v>
      </c>
      <c r="D588" s="25" t="s">
        <v>7405</v>
      </c>
      <c r="E588" s="26">
        <v>2255</v>
      </c>
      <c r="F588" s="26" t="s">
        <v>1550</v>
      </c>
      <c r="G588" s="26" t="s">
        <v>1892</v>
      </c>
    </row>
    <row r="589" spans="1:7" ht="31.5" x14ac:dyDescent="0.25">
      <c r="A589" s="61" t="s">
        <v>5819</v>
      </c>
      <c r="B589" s="54" t="s">
        <v>1903</v>
      </c>
      <c r="C589" s="25" t="s">
        <v>159</v>
      </c>
      <c r="D589" s="25" t="s">
        <v>1890</v>
      </c>
      <c r="E589" s="26">
        <v>221</v>
      </c>
      <c r="F589" s="26" t="s">
        <v>1640</v>
      </c>
      <c r="G589" s="26" t="s">
        <v>1194</v>
      </c>
    </row>
    <row r="590" spans="1:7" ht="31.5" x14ac:dyDescent="0.25">
      <c r="A590" s="61" t="s">
        <v>5820</v>
      </c>
      <c r="B590" s="54" t="s">
        <v>1971</v>
      </c>
      <c r="C590" s="25" t="s">
        <v>874</v>
      </c>
      <c r="D590" s="25" t="s">
        <v>1668</v>
      </c>
      <c r="E590" s="26">
        <v>1007</v>
      </c>
      <c r="F590" s="26" t="s">
        <v>1640</v>
      </c>
      <c r="G590" s="26" t="s">
        <v>1685</v>
      </c>
    </row>
    <row r="591" spans="1:7" x14ac:dyDescent="0.25">
      <c r="A591" s="61" t="s">
        <v>5821</v>
      </c>
      <c r="B591" s="54" t="s">
        <v>1972</v>
      </c>
      <c r="C591" s="25" t="s">
        <v>1669</v>
      </c>
      <c r="D591" s="25" t="s">
        <v>1668</v>
      </c>
      <c r="E591" s="26">
        <v>305</v>
      </c>
      <c r="F591" s="26" t="s">
        <v>1670</v>
      </c>
      <c r="G591" s="26" t="s">
        <v>8132</v>
      </c>
    </row>
    <row r="592" spans="1:7" ht="31.5" x14ac:dyDescent="0.25">
      <c r="A592" s="61" t="s">
        <v>5822</v>
      </c>
      <c r="B592" s="54" t="s">
        <v>1973</v>
      </c>
      <c r="C592" s="25" t="s">
        <v>1672</v>
      </c>
      <c r="D592" s="25" t="s">
        <v>1668</v>
      </c>
      <c r="E592" s="26">
        <v>1021</v>
      </c>
      <c r="F592" s="26" t="s">
        <v>1640</v>
      </c>
      <c r="G592" s="26" t="s">
        <v>1673</v>
      </c>
    </row>
    <row r="593" spans="1:7" x14ac:dyDescent="0.25">
      <c r="A593" s="61" t="s">
        <v>5823</v>
      </c>
      <c r="B593" s="54" t="s">
        <v>1974</v>
      </c>
      <c r="C593" s="25" t="s">
        <v>91</v>
      </c>
      <c r="D593" s="25" t="s">
        <v>1668</v>
      </c>
      <c r="E593" s="26">
        <v>80</v>
      </c>
      <c r="F593" s="26" t="s">
        <v>1675</v>
      </c>
      <c r="G593" s="26" t="s">
        <v>8134</v>
      </c>
    </row>
    <row r="594" spans="1:7" x14ac:dyDescent="0.25">
      <c r="A594" s="61" t="s">
        <v>5824</v>
      </c>
      <c r="B594" s="54" t="s">
        <v>1975</v>
      </c>
      <c r="C594" s="25" t="s">
        <v>1677</v>
      </c>
      <c r="D594" s="25" t="s">
        <v>1668</v>
      </c>
      <c r="E594" s="26">
        <v>262</v>
      </c>
      <c r="F594" s="26" t="s">
        <v>1675</v>
      </c>
      <c r="G594" s="26" t="s">
        <v>8133</v>
      </c>
    </row>
    <row r="595" spans="1:7" x14ac:dyDescent="0.25">
      <c r="A595" s="61" t="s">
        <v>5825</v>
      </c>
      <c r="B595" s="54" t="s">
        <v>1976</v>
      </c>
      <c r="C595" s="25" t="s">
        <v>417</v>
      </c>
      <c r="D595" s="25" t="s">
        <v>1668</v>
      </c>
      <c r="E595" s="26">
        <v>141</v>
      </c>
      <c r="F595" s="26" t="s">
        <v>1688</v>
      </c>
      <c r="G595" s="26" t="s">
        <v>8136</v>
      </c>
    </row>
    <row r="596" spans="1:7" x14ac:dyDescent="0.25">
      <c r="A596" s="61" t="s">
        <v>5826</v>
      </c>
      <c r="B596" s="54" t="s">
        <v>1977</v>
      </c>
      <c r="C596" s="25" t="s">
        <v>1678</v>
      </c>
      <c r="D596" s="25" t="s">
        <v>1611</v>
      </c>
      <c r="E596" s="26">
        <v>932</v>
      </c>
      <c r="F596" s="26" t="s">
        <v>1679</v>
      </c>
      <c r="G596" s="26" t="s">
        <v>1680</v>
      </c>
    </row>
    <row r="597" spans="1:7" x14ac:dyDescent="0.25">
      <c r="A597" s="61" t="s">
        <v>5827</v>
      </c>
      <c r="B597" s="54" t="s">
        <v>1978</v>
      </c>
      <c r="C597" s="25" t="s">
        <v>1681</v>
      </c>
      <c r="D597" s="25" t="s">
        <v>1611</v>
      </c>
      <c r="E597" s="26">
        <v>1110</v>
      </c>
      <c r="F597" s="26" t="s">
        <v>1682</v>
      </c>
      <c r="G597" s="26" t="s">
        <v>7656</v>
      </c>
    </row>
    <row r="598" spans="1:7" x14ac:dyDescent="0.25">
      <c r="A598" s="61" t="s">
        <v>5828</v>
      </c>
      <c r="B598" s="54" t="s">
        <v>1979</v>
      </c>
      <c r="C598" s="25" t="s">
        <v>1687</v>
      </c>
      <c r="D598" s="25" t="s">
        <v>1611</v>
      </c>
      <c r="E598" s="26">
        <v>220</v>
      </c>
      <c r="F598" s="26" t="s">
        <v>1684</v>
      </c>
      <c r="G598" s="26" t="s">
        <v>8139</v>
      </c>
    </row>
    <row r="599" spans="1:7" x14ac:dyDescent="0.25">
      <c r="A599" s="61" t="s">
        <v>5829</v>
      </c>
      <c r="B599" s="54" t="s">
        <v>1980</v>
      </c>
      <c r="C599" s="25" t="s">
        <v>1690</v>
      </c>
      <c r="D599" s="25" t="s">
        <v>1611</v>
      </c>
      <c r="E599" s="26">
        <v>234</v>
      </c>
      <c r="F599" s="26" t="s">
        <v>1689</v>
      </c>
      <c r="G599" s="26" t="s">
        <v>8137</v>
      </c>
    </row>
    <row r="600" spans="1:7" x14ac:dyDescent="0.25">
      <c r="A600" s="61" t="s">
        <v>5830</v>
      </c>
      <c r="B600" s="54" t="s">
        <v>1981</v>
      </c>
      <c r="C600" s="25" t="s">
        <v>99</v>
      </c>
      <c r="D600" s="25" t="s">
        <v>1668</v>
      </c>
      <c r="E600" s="26">
        <v>90</v>
      </c>
      <c r="F600" s="26" t="s">
        <v>1676</v>
      </c>
      <c r="G600" s="26" t="s">
        <v>8138</v>
      </c>
    </row>
    <row r="601" spans="1:7" x14ac:dyDescent="0.25">
      <c r="A601" s="61" t="s">
        <v>5831</v>
      </c>
      <c r="B601" s="54" t="s">
        <v>1982</v>
      </c>
      <c r="C601" s="25" t="s">
        <v>1691</v>
      </c>
      <c r="D601" s="25" t="s">
        <v>1692</v>
      </c>
      <c r="E601" s="26">
        <v>360</v>
      </c>
      <c r="F601" s="26" t="s">
        <v>1689</v>
      </c>
      <c r="G601" s="26" t="s">
        <v>8140</v>
      </c>
    </row>
    <row r="602" spans="1:7" ht="31.5" x14ac:dyDescent="0.25">
      <c r="A602" s="61" t="s">
        <v>5832</v>
      </c>
      <c r="B602" s="54" t="s">
        <v>1983</v>
      </c>
      <c r="C602" s="25" t="s">
        <v>1697</v>
      </c>
      <c r="D602" s="25" t="s">
        <v>1611</v>
      </c>
      <c r="E602" s="26">
        <v>750</v>
      </c>
      <c r="F602" s="26" t="s">
        <v>1698</v>
      </c>
      <c r="G602" s="26" t="s">
        <v>2044</v>
      </c>
    </row>
    <row r="603" spans="1:7" ht="31.5" x14ac:dyDescent="0.25">
      <c r="A603" s="61" t="s">
        <v>5833</v>
      </c>
      <c r="B603" s="54" t="s">
        <v>1984</v>
      </c>
      <c r="C603" s="25" t="s">
        <v>1701</v>
      </c>
      <c r="D603" s="25" t="s">
        <v>1611</v>
      </c>
      <c r="E603" s="26">
        <v>425</v>
      </c>
      <c r="F603" s="26" t="s">
        <v>5021</v>
      </c>
      <c r="G603" s="26" t="s">
        <v>2045</v>
      </c>
    </row>
    <row r="604" spans="1:7" x14ac:dyDescent="0.25">
      <c r="A604" s="61" t="s">
        <v>5834</v>
      </c>
      <c r="B604" s="54" t="s">
        <v>1985</v>
      </c>
      <c r="C604" s="25" t="s">
        <v>1705</v>
      </c>
      <c r="D604" s="25" t="s">
        <v>1611</v>
      </c>
      <c r="E604" s="26">
        <v>348</v>
      </c>
      <c r="F604" s="26" t="s">
        <v>1704</v>
      </c>
      <c r="G604" s="26" t="s">
        <v>1706</v>
      </c>
    </row>
    <row r="605" spans="1:7" x14ac:dyDescent="0.25">
      <c r="A605" s="61" t="s">
        <v>5835</v>
      </c>
      <c r="B605" s="54" t="s">
        <v>1986</v>
      </c>
      <c r="C605" s="25" t="s">
        <v>1707</v>
      </c>
      <c r="D605" s="25" t="s">
        <v>1611</v>
      </c>
      <c r="E605" s="26">
        <v>1110</v>
      </c>
      <c r="F605" s="26" t="s">
        <v>1708</v>
      </c>
      <c r="G605" s="26" t="s">
        <v>1709</v>
      </c>
    </row>
    <row r="606" spans="1:7" x14ac:dyDescent="0.25">
      <c r="A606" s="61" t="s">
        <v>5836</v>
      </c>
      <c r="B606" s="54" t="s">
        <v>1987</v>
      </c>
      <c r="C606" s="25" t="s">
        <v>388</v>
      </c>
      <c r="D606" s="25" t="s">
        <v>1694</v>
      </c>
      <c r="E606" s="26">
        <v>502</v>
      </c>
      <c r="F606" s="26" t="s">
        <v>1704</v>
      </c>
      <c r="G606" s="26" t="s">
        <v>1710</v>
      </c>
    </row>
    <row r="607" spans="1:7" x14ac:dyDescent="0.25">
      <c r="A607" s="61" t="s">
        <v>5837</v>
      </c>
      <c r="B607" s="54" t="s">
        <v>1988</v>
      </c>
      <c r="C607" s="25" t="s">
        <v>587</v>
      </c>
      <c r="D607" s="25" t="s">
        <v>1622</v>
      </c>
      <c r="E607" s="26">
        <v>220</v>
      </c>
      <c r="F607" s="26" t="s">
        <v>1712</v>
      </c>
      <c r="G607" s="26" t="s">
        <v>8141</v>
      </c>
    </row>
    <row r="608" spans="1:7" x14ac:dyDescent="0.25">
      <c r="A608" s="61" t="s">
        <v>5838</v>
      </c>
      <c r="B608" s="54" t="s">
        <v>1989</v>
      </c>
      <c r="C608" s="25" t="s">
        <v>1714</v>
      </c>
      <c r="D608" s="25" t="s">
        <v>1622</v>
      </c>
      <c r="E608" s="26">
        <v>105</v>
      </c>
      <c r="F608" s="26" t="s">
        <v>1715</v>
      </c>
      <c r="G608" s="26" t="s">
        <v>8142</v>
      </c>
    </row>
    <row r="609" spans="1:7" x14ac:dyDescent="0.25">
      <c r="A609" s="61" t="s">
        <v>5839</v>
      </c>
      <c r="B609" s="54" t="s">
        <v>1990</v>
      </c>
      <c r="C609" s="25" t="s">
        <v>1716</v>
      </c>
      <c r="D609" s="25" t="s">
        <v>1622</v>
      </c>
      <c r="E609" s="26">
        <v>587</v>
      </c>
      <c r="F609" s="26" t="s">
        <v>1712</v>
      </c>
      <c r="G609" s="26" t="s">
        <v>8143</v>
      </c>
    </row>
    <row r="610" spans="1:7" x14ac:dyDescent="0.25">
      <c r="A610" s="61" t="s">
        <v>5840</v>
      </c>
      <c r="B610" s="54" t="s">
        <v>1991</v>
      </c>
      <c r="C610" s="25" t="s">
        <v>1717</v>
      </c>
      <c r="D610" s="25" t="s">
        <v>1622</v>
      </c>
      <c r="E610" s="26">
        <v>1038</v>
      </c>
      <c r="F610" s="26" t="s">
        <v>1712</v>
      </c>
      <c r="G610" s="26" t="s">
        <v>1708</v>
      </c>
    </row>
    <row r="611" spans="1:7" x14ac:dyDescent="0.25">
      <c r="A611" s="61" t="s">
        <v>5841</v>
      </c>
      <c r="B611" s="54" t="s">
        <v>1992</v>
      </c>
      <c r="C611" s="25" t="s">
        <v>1718</v>
      </c>
      <c r="D611" s="25" t="s">
        <v>1622</v>
      </c>
      <c r="E611" s="26">
        <v>900</v>
      </c>
      <c r="F611" s="26" t="s">
        <v>1712</v>
      </c>
      <c r="G611" s="26" t="s">
        <v>1719</v>
      </c>
    </row>
    <row r="612" spans="1:7" x14ac:dyDescent="0.25">
      <c r="A612" s="61" t="s">
        <v>5842</v>
      </c>
      <c r="B612" s="54" t="s">
        <v>1993</v>
      </c>
      <c r="C612" s="25" t="s">
        <v>527</v>
      </c>
      <c r="D612" s="25" t="s">
        <v>1721</v>
      </c>
      <c r="E612" s="26">
        <v>715</v>
      </c>
      <c r="F612" s="26" t="s">
        <v>1722</v>
      </c>
      <c r="G612" s="26" t="s">
        <v>1723</v>
      </c>
    </row>
    <row r="613" spans="1:7" x14ac:dyDescent="0.25">
      <c r="A613" s="61" t="s">
        <v>5843</v>
      </c>
      <c r="B613" s="54" t="s">
        <v>1994</v>
      </c>
      <c r="C613" s="25" t="s">
        <v>1724</v>
      </c>
      <c r="D613" s="25" t="s">
        <v>1721</v>
      </c>
      <c r="E613" s="26">
        <v>200</v>
      </c>
      <c r="F613" s="26" t="s">
        <v>1725</v>
      </c>
      <c r="G613" s="26" t="s">
        <v>8145</v>
      </c>
    </row>
    <row r="614" spans="1:7" x14ac:dyDescent="0.25">
      <c r="A614" s="61" t="s">
        <v>5844</v>
      </c>
      <c r="B614" s="54" t="s">
        <v>1995</v>
      </c>
      <c r="C614" s="25" t="s">
        <v>1727</v>
      </c>
      <c r="D614" s="25" t="s">
        <v>1721</v>
      </c>
      <c r="E614" s="26">
        <v>250</v>
      </c>
      <c r="F614" s="26" t="s">
        <v>1728</v>
      </c>
      <c r="G614" s="26" t="s">
        <v>1729</v>
      </c>
    </row>
    <row r="615" spans="1:7" x14ac:dyDescent="0.25">
      <c r="A615" s="61" t="s">
        <v>5845</v>
      </c>
      <c r="B615" s="54" t="s">
        <v>1996</v>
      </c>
      <c r="C615" s="25" t="s">
        <v>553</v>
      </c>
      <c r="D615" s="25" t="s">
        <v>1721</v>
      </c>
      <c r="E615" s="26">
        <v>162</v>
      </c>
      <c r="F615" s="26" t="s">
        <v>1730</v>
      </c>
      <c r="G615" s="26" t="s">
        <v>8144</v>
      </c>
    </row>
    <row r="616" spans="1:7" ht="31.5" x14ac:dyDescent="0.25">
      <c r="A616" s="61" t="s">
        <v>5846</v>
      </c>
      <c r="B616" s="54" t="s">
        <v>1997</v>
      </c>
      <c r="C616" s="25" t="s">
        <v>1759</v>
      </c>
      <c r="D616" s="25" t="s">
        <v>1694</v>
      </c>
      <c r="E616" s="26">
        <v>287</v>
      </c>
      <c r="F616" s="26" t="s">
        <v>7565</v>
      </c>
      <c r="G616" s="26" t="s">
        <v>7566</v>
      </c>
    </row>
    <row r="617" spans="1:7" ht="31.5" x14ac:dyDescent="0.25">
      <c r="A617" s="61" t="s">
        <v>5847</v>
      </c>
      <c r="B617" s="54" t="s">
        <v>1998</v>
      </c>
      <c r="C617" s="25" t="s">
        <v>137</v>
      </c>
      <c r="D617" s="25" t="s">
        <v>1694</v>
      </c>
      <c r="E617" s="26">
        <v>610</v>
      </c>
      <c r="F617" s="26" t="s">
        <v>1760</v>
      </c>
      <c r="G617" s="26" t="s">
        <v>7406</v>
      </c>
    </row>
    <row r="618" spans="1:7" ht="47.25" x14ac:dyDescent="0.25">
      <c r="A618" s="61" t="s">
        <v>5848</v>
      </c>
      <c r="B618" s="54" t="s">
        <v>1999</v>
      </c>
      <c r="C618" s="25" t="s">
        <v>1761</v>
      </c>
      <c r="D618" s="25" t="s">
        <v>4897</v>
      </c>
      <c r="E618" s="26">
        <v>283</v>
      </c>
      <c r="F618" s="26" t="s">
        <v>1144</v>
      </c>
      <c r="G618" s="26" t="s">
        <v>8147</v>
      </c>
    </row>
    <row r="619" spans="1:7" x14ac:dyDescent="0.25">
      <c r="A619" s="61" t="s">
        <v>5849</v>
      </c>
      <c r="B619" s="54" t="s">
        <v>2000</v>
      </c>
      <c r="C619" s="25" t="s">
        <v>1764</v>
      </c>
      <c r="D619" s="25" t="s">
        <v>1694</v>
      </c>
      <c r="E619" s="26">
        <v>168</v>
      </c>
      <c r="F619" s="26" t="s">
        <v>1765</v>
      </c>
      <c r="G619" s="26" t="s">
        <v>8146</v>
      </c>
    </row>
    <row r="620" spans="1:7" ht="31.5" x14ac:dyDescent="0.25">
      <c r="A620" s="61" t="s">
        <v>5850</v>
      </c>
      <c r="B620" s="54" t="s">
        <v>2001</v>
      </c>
      <c r="C620" s="25" t="s">
        <v>1766</v>
      </c>
      <c r="D620" s="25" t="s">
        <v>1767</v>
      </c>
      <c r="E620" s="26">
        <v>1168</v>
      </c>
      <c r="F620" s="26" t="s">
        <v>747</v>
      </c>
      <c r="G620" s="26" t="s">
        <v>7567</v>
      </c>
    </row>
    <row r="621" spans="1:7" x14ac:dyDescent="0.25">
      <c r="A621" s="61" t="s">
        <v>5851</v>
      </c>
      <c r="B621" s="54" t="s">
        <v>2002</v>
      </c>
      <c r="C621" s="25" t="s">
        <v>1770</v>
      </c>
      <c r="D621" s="25" t="s">
        <v>1768</v>
      </c>
      <c r="E621" s="26">
        <v>304</v>
      </c>
      <c r="F621" s="26" t="s">
        <v>1771</v>
      </c>
      <c r="G621" s="26" t="s">
        <v>1772</v>
      </c>
    </row>
    <row r="622" spans="1:7" x14ac:dyDescent="0.25">
      <c r="A622" s="61" t="s">
        <v>5852</v>
      </c>
      <c r="B622" s="54" t="s">
        <v>2003</v>
      </c>
      <c r="C622" s="25" t="s">
        <v>1773</v>
      </c>
      <c r="D622" s="25" t="s">
        <v>1768</v>
      </c>
      <c r="E622" s="26">
        <v>257</v>
      </c>
      <c r="F622" s="26" t="s">
        <v>1774</v>
      </c>
      <c r="G622" s="26" t="s">
        <v>8148</v>
      </c>
    </row>
    <row r="623" spans="1:7" x14ac:dyDescent="0.25">
      <c r="A623" s="61" t="s">
        <v>5853</v>
      </c>
      <c r="B623" s="54" t="s">
        <v>2004</v>
      </c>
      <c r="C623" s="25" t="s">
        <v>1804</v>
      </c>
      <c r="D623" s="25" t="s">
        <v>1768</v>
      </c>
      <c r="E623" s="26">
        <v>192</v>
      </c>
      <c r="F623" s="26" t="s">
        <v>1784</v>
      </c>
      <c r="G623" s="26" t="s">
        <v>8149</v>
      </c>
    </row>
    <row r="624" spans="1:7" x14ac:dyDescent="0.25">
      <c r="A624" s="61" t="s">
        <v>5854</v>
      </c>
      <c r="B624" s="54" t="s">
        <v>2005</v>
      </c>
      <c r="C624" s="25" t="s">
        <v>1805</v>
      </c>
      <c r="D624" s="25" t="s">
        <v>1694</v>
      </c>
      <c r="E624" s="26">
        <v>96</v>
      </c>
      <c r="F624" s="26" t="s">
        <v>1807</v>
      </c>
      <c r="G624" s="26" t="s">
        <v>8150</v>
      </c>
    </row>
    <row r="625" spans="1:7" x14ac:dyDescent="0.25">
      <c r="A625" s="61" t="s">
        <v>5855</v>
      </c>
      <c r="B625" s="54" t="s">
        <v>2006</v>
      </c>
      <c r="C625" s="25" t="s">
        <v>1821</v>
      </c>
      <c r="D625" s="25" t="s">
        <v>1694</v>
      </c>
      <c r="E625" s="26">
        <v>258</v>
      </c>
      <c r="F625" s="26" t="s">
        <v>1822</v>
      </c>
      <c r="G625" s="26" t="s">
        <v>1811</v>
      </c>
    </row>
    <row r="626" spans="1:7" x14ac:dyDescent="0.25">
      <c r="A626" s="61" t="s">
        <v>5856</v>
      </c>
      <c r="B626" s="54" t="s">
        <v>2007</v>
      </c>
      <c r="C626" s="25" t="s">
        <v>1823</v>
      </c>
      <c r="D626" s="25" t="s">
        <v>1694</v>
      </c>
      <c r="E626" s="26">
        <v>712</v>
      </c>
      <c r="F626" s="26" t="s">
        <v>7562</v>
      </c>
      <c r="G626" s="26" t="s">
        <v>7562</v>
      </c>
    </row>
    <row r="627" spans="1:7" x14ac:dyDescent="0.25">
      <c r="A627" s="61" t="s">
        <v>5857</v>
      </c>
      <c r="B627" s="54" t="s">
        <v>2008</v>
      </c>
      <c r="C627" s="25" t="s">
        <v>1824</v>
      </c>
      <c r="D627" s="25" t="s">
        <v>1694</v>
      </c>
      <c r="E627" s="26">
        <v>242</v>
      </c>
      <c r="F627" s="26" t="s">
        <v>7562</v>
      </c>
      <c r="G627" s="26" t="s">
        <v>1825</v>
      </c>
    </row>
    <row r="628" spans="1:7" x14ac:dyDescent="0.25">
      <c r="A628" s="61" t="s">
        <v>5858</v>
      </c>
      <c r="B628" s="54" t="s">
        <v>2009</v>
      </c>
      <c r="C628" s="25" t="s">
        <v>1826</v>
      </c>
      <c r="D628" s="25" t="s">
        <v>1694</v>
      </c>
      <c r="E628" s="26">
        <v>205</v>
      </c>
      <c r="F628" s="26" t="s">
        <v>1825</v>
      </c>
      <c r="G628" s="26" t="s">
        <v>1825</v>
      </c>
    </row>
    <row r="629" spans="1:7" x14ac:dyDescent="0.25">
      <c r="A629" s="61" t="s">
        <v>5859</v>
      </c>
      <c r="B629" s="54" t="s">
        <v>2010</v>
      </c>
      <c r="C629" s="25" t="s">
        <v>550</v>
      </c>
      <c r="D629" s="25" t="s">
        <v>1694</v>
      </c>
      <c r="E629" s="26">
        <v>205</v>
      </c>
      <c r="F629" s="26" t="s">
        <v>1825</v>
      </c>
      <c r="G629" s="26" t="s">
        <v>1825</v>
      </c>
    </row>
    <row r="630" spans="1:7" ht="31.5" x14ac:dyDescent="0.25">
      <c r="A630" s="61" t="s">
        <v>5860</v>
      </c>
      <c r="B630" s="54" t="s">
        <v>2011</v>
      </c>
      <c r="C630" s="25" t="s">
        <v>1870</v>
      </c>
      <c r="D630" s="25" t="s">
        <v>1648</v>
      </c>
      <c r="E630" s="26">
        <v>22</v>
      </c>
      <c r="F630" s="26" t="s">
        <v>1859</v>
      </c>
      <c r="G630" s="26" t="s">
        <v>8151</v>
      </c>
    </row>
    <row r="631" spans="1:7" ht="31.5" x14ac:dyDescent="0.25">
      <c r="A631" s="61" t="s">
        <v>5861</v>
      </c>
      <c r="B631" s="54" t="s">
        <v>2012</v>
      </c>
      <c r="C631" s="25" t="s">
        <v>1871</v>
      </c>
      <c r="D631" s="25" t="s">
        <v>1648</v>
      </c>
      <c r="E631" s="26">
        <v>245</v>
      </c>
      <c r="F631" s="26" t="s">
        <v>1872</v>
      </c>
      <c r="G631" s="26" t="s">
        <v>8152</v>
      </c>
    </row>
    <row r="632" spans="1:7" x14ac:dyDescent="0.25">
      <c r="A632" s="61" t="s">
        <v>5862</v>
      </c>
      <c r="B632" s="54" t="s">
        <v>2013</v>
      </c>
      <c r="C632" s="25" t="s">
        <v>1873</v>
      </c>
      <c r="D632" s="25" t="s">
        <v>1886</v>
      </c>
      <c r="E632" s="26">
        <v>108</v>
      </c>
      <c r="F632" s="26" t="s">
        <v>1872</v>
      </c>
      <c r="G632" s="26" t="s">
        <v>1874</v>
      </c>
    </row>
    <row r="633" spans="1:7" x14ac:dyDescent="0.25">
      <c r="A633" s="61" t="s">
        <v>5863</v>
      </c>
      <c r="B633" s="54" t="s">
        <v>2014</v>
      </c>
      <c r="C633" s="25" t="s">
        <v>79</v>
      </c>
      <c r="D633" s="25" t="s">
        <v>1885</v>
      </c>
      <c r="E633" s="26">
        <v>870</v>
      </c>
      <c r="F633" s="26" t="s">
        <v>1872</v>
      </c>
      <c r="G633" s="26" t="s">
        <v>8153</v>
      </c>
    </row>
    <row r="634" spans="1:7" ht="31.5" x14ac:dyDescent="0.25">
      <c r="A634" s="61" t="s">
        <v>5864</v>
      </c>
      <c r="B634" s="54" t="s">
        <v>2015</v>
      </c>
      <c r="C634" s="25" t="s">
        <v>1875</v>
      </c>
      <c r="D634" s="25" t="s">
        <v>1885</v>
      </c>
      <c r="E634" s="26">
        <v>365</v>
      </c>
      <c r="F634" s="26" t="s">
        <v>1887</v>
      </c>
      <c r="G634" s="26" t="s">
        <v>8160</v>
      </c>
    </row>
    <row r="635" spans="1:7" x14ac:dyDescent="0.25">
      <c r="A635" s="61" t="s">
        <v>5865</v>
      </c>
      <c r="B635" s="54" t="s">
        <v>2016</v>
      </c>
      <c r="C635" s="25" t="s">
        <v>1878</v>
      </c>
      <c r="D635" s="25" t="s">
        <v>1885</v>
      </c>
      <c r="E635" s="26">
        <v>336</v>
      </c>
      <c r="F635" s="26" t="s">
        <v>1745</v>
      </c>
      <c r="G635" s="26" t="s">
        <v>8154</v>
      </c>
    </row>
    <row r="636" spans="1:7" x14ac:dyDescent="0.25">
      <c r="A636" s="61" t="s">
        <v>5866</v>
      </c>
      <c r="B636" s="54" t="s">
        <v>2017</v>
      </c>
      <c r="C636" s="25" t="s">
        <v>1876</v>
      </c>
      <c r="D636" s="25" t="s">
        <v>1885</v>
      </c>
      <c r="E636" s="26">
        <v>136</v>
      </c>
      <c r="F636" s="26" t="s">
        <v>1745</v>
      </c>
      <c r="G636" s="26" t="s">
        <v>8155</v>
      </c>
    </row>
    <row r="637" spans="1:7" x14ac:dyDescent="0.25">
      <c r="A637" s="61" t="s">
        <v>5867</v>
      </c>
      <c r="B637" s="54" t="s">
        <v>2018</v>
      </c>
      <c r="C637" s="25" t="s">
        <v>1877</v>
      </c>
      <c r="D637" s="25" t="s">
        <v>1885</v>
      </c>
      <c r="E637" s="26">
        <v>281</v>
      </c>
      <c r="F637" s="26" t="s">
        <v>1656</v>
      </c>
      <c r="G637" s="26" t="s">
        <v>8156</v>
      </c>
    </row>
    <row r="638" spans="1:7" x14ac:dyDescent="0.25">
      <c r="A638" s="61" t="s">
        <v>5868</v>
      </c>
      <c r="B638" s="54" t="s">
        <v>2019</v>
      </c>
      <c r="C638" s="25" t="s">
        <v>1879</v>
      </c>
      <c r="D638" s="25" t="s">
        <v>1885</v>
      </c>
      <c r="E638" s="26">
        <v>489</v>
      </c>
      <c r="F638" s="26" t="s">
        <v>1745</v>
      </c>
      <c r="G638" s="26" t="s">
        <v>1888</v>
      </c>
    </row>
    <row r="639" spans="1:7" x14ac:dyDescent="0.25">
      <c r="A639" s="61" t="s">
        <v>5869</v>
      </c>
      <c r="B639" s="54" t="s">
        <v>2020</v>
      </c>
      <c r="C639" s="25" t="s">
        <v>1881</v>
      </c>
      <c r="D639" s="25" t="s">
        <v>1890</v>
      </c>
      <c r="E639" s="26">
        <v>335</v>
      </c>
      <c r="F639" s="26" t="s">
        <v>1745</v>
      </c>
      <c r="G639" s="26" t="s">
        <v>8157</v>
      </c>
    </row>
    <row r="640" spans="1:7" x14ac:dyDescent="0.25">
      <c r="A640" s="61" t="s">
        <v>5870</v>
      </c>
      <c r="B640" s="54" t="s">
        <v>2021</v>
      </c>
      <c r="C640" s="25" t="s">
        <v>1882</v>
      </c>
      <c r="D640" s="25" t="s">
        <v>1648</v>
      </c>
      <c r="E640" s="26">
        <v>1270</v>
      </c>
      <c r="F640" s="26" t="s">
        <v>1872</v>
      </c>
      <c r="G640" s="26" t="s">
        <v>1891</v>
      </c>
    </row>
    <row r="641" spans="1:9" ht="31.5" x14ac:dyDescent="0.25">
      <c r="A641" s="61" t="s">
        <v>5871</v>
      </c>
      <c r="B641" s="54" t="s">
        <v>2022</v>
      </c>
      <c r="C641" s="25" t="s">
        <v>539</v>
      </c>
      <c r="D641" s="25" t="s">
        <v>1648</v>
      </c>
      <c r="E641" s="26">
        <v>140</v>
      </c>
      <c r="F641" s="26" t="s">
        <v>1872</v>
      </c>
      <c r="G641" s="26" t="s">
        <v>8159</v>
      </c>
    </row>
    <row r="642" spans="1:9" ht="31.5" x14ac:dyDescent="0.25">
      <c r="A642" s="61" t="s">
        <v>5872</v>
      </c>
      <c r="B642" s="54" t="s">
        <v>2023</v>
      </c>
      <c r="C642" s="25" t="s">
        <v>828</v>
      </c>
      <c r="D642" s="25" t="s">
        <v>1648</v>
      </c>
      <c r="E642" s="26">
        <v>248</v>
      </c>
      <c r="F642" s="26" t="s">
        <v>7568</v>
      </c>
      <c r="G642" s="26" t="s">
        <v>8158</v>
      </c>
    </row>
    <row r="643" spans="1:9" ht="17.45" customHeight="1" x14ac:dyDescent="0.25">
      <c r="A643" s="61" t="s">
        <v>5873</v>
      </c>
      <c r="B643" s="54" t="s">
        <v>2024</v>
      </c>
      <c r="C643" s="25" t="s">
        <v>1883</v>
      </c>
      <c r="D643" s="25" t="s">
        <v>1885</v>
      </c>
      <c r="E643" s="26">
        <v>270</v>
      </c>
      <c r="F643" s="26" t="s">
        <v>1872</v>
      </c>
      <c r="G643" s="26" t="s">
        <v>8161</v>
      </c>
    </row>
    <row r="644" spans="1:9" ht="31.5" x14ac:dyDescent="0.25">
      <c r="A644" s="61" t="s">
        <v>5874</v>
      </c>
      <c r="B644" s="54" t="s">
        <v>2025</v>
      </c>
      <c r="C644" s="25" t="s">
        <v>1896</v>
      </c>
      <c r="D644" s="25" t="s">
        <v>1744</v>
      </c>
      <c r="E644" s="26">
        <v>425</v>
      </c>
      <c r="F644" s="26" t="s">
        <v>1640</v>
      </c>
      <c r="G644" s="26" t="s">
        <v>8162</v>
      </c>
    </row>
    <row r="645" spans="1:9" x14ac:dyDescent="0.25">
      <c r="A645" s="61" t="s">
        <v>5875</v>
      </c>
      <c r="B645" s="54" t="s">
        <v>2026</v>
      </c>
      <c r="C645" s="25" t="s">
        <v>1909</v>
      </c>
      <c r="D645" s="25" t="s">
        <v>1890</v>
      </c>
      <c r="E645" s="26">
        <v>694</v>
      </c>
      <c r="F645" s="26" t="s">
        <v>1657</v>
      </c>
      <c r="G645" s="26" t="s">
        <v>1550</v>
      </c>
    </row>
    <row r="646" spans="1:9" x14ac:dyDescent="0.25">
      <c r="A646" s="61" t="s">
        <v>5876</v>
      </c>
      <c r="B646" s="54" t="s">
        <v>2027</v>
      </c>
      <c r="C646" s="25" t="s">
        <v>1911</v>
      </c>
      <c r="D646" s="25" t="s">
        <v>1910</v>
      </c>
      <c r="E646" s="26">
        <v>1404</v>
      </c>
      <c r="F646" s="26" t="s">
        <v>1550</v>
      </c>
      <c r="G646" s="26" t="s">
        <v>8163</v>
      </c>
    </row>
    <row r="647" spans="1:9" x14ac:dyDescent="0.25">
      <c r="A647" s="61" t="s">
        <v>5877</v>
      </c>
      <c r="B647" s="54" t="s">
        <v>2028</v>
      </c>
      <c r="C647" s="25" t="s">
        <v>1912</v>
      </c>
      <c r="D647" s="25" t="s">
        <v>1910</v>
      </c>
      <c r="E647" s="26">
        <v>293</v>
      </c>
      <c r="F647" s="26" t="s">
        <v>1913</v>
      </c>
      <c r="G647" s="26" t="s">
        <v>8164</v>
      </c>
      <c r="H647" s="33"/>
      <c r="I647" s="33"/>
    </row>
    <row r="648" spans="1:9" x14ac:dyDescent="0.25">
      <c r="A648" s="61" t="s">
        <v>5878</v>
      </c>
      <c r="B648" s="54" t="s">
        <v>2029</v>
      </c>
      <c r="C648" s="25" t="s">
        <v>1914</v>
      </c>
      <c r="D648" s="25" t="s">
        <v>1910</v>
      </c>
      <c r="E648" s="26">
        <v>479</v>
      </c>
      <c r="F648" s="26" t="s">
        <v>9244</v>
      </c>
      <c r="G648" s="26" t="s">
        <v>1550</v>
      </c>
      <c r="H648" s="33"/>
      <c r="I648" s="33"/>
    </row>
    <row r="649" spans="1:9" x14ac:dyDescent="0.25">
      <c r="A649" s="61" t="s">
        <v>5879</v>
      </c>
      <c r="B649" s="54" t="s">
        <v>2030</v>
      </c>
      <c r="C649" s="25" t="s">
        <v>1915</v>
      </c>
      <c r="D649" s="25" t="s">
        <v>1910</v>
      </c>
      <c r="E649" s="26">
        <v>258</v>
      </c>
      <c r="F649" s="26" t="s">
        <v>1550</v>
      </c>
      <c r="G649" s="26" t="s">
        <v>8165</v>
      </c>
      <c r="H649" s="33"/>
      <c r="I649" s="33"/>
    </row>
    <row r="650" spans="1:9" x14ac:dyDescent="0.25">
      <c r="A650" s="61" t="s">
        <v>5880</v>
      </c>
      <c r="B650" s="54" t="s">
        <v>2031</v>
      </c>
      <c r="C650" s="25" t="s">
        <v>1916</v>
      </c>
      <c r="D650" s="25" t="s">
        <v>1890</v>
      </c>
      <c r="E650" s="26">
        <v>322</v>
      </c>
      <c r="F650" s="26" t="s">
        <v>1194</v>
      </c>
      <c r="G650" s="26" t="s">
        <v>1908</v>
      </c>
    </row>
    <row r="651" spans="1:9" x14ac:dyDescent="0.25">
      <c r="A651" s="61" t="s">
        <v>5881</v>
      </c>
      <c r="B651" s="54" t="s">
        <v>2032</v>
      </c>
      <c r="C651" s="25" t="s">
        <v>1919</v>
      </c>
      <c r="D651" s="25" t="s">
        <v>1890</v>
      </c>
      <c r="E651" s="26">
        <v>238</v>
      </c>
      <c r="F651" s="26" t="s">
        <v>1924</v>
      </c>
      <c r="G651" s="26" t="s">
        <v>8166</v>
      </c>
    </row>
    <row r="652" spans="1:9" x14ac:dyDescent="0.25">
      <c r="A652" s="61" t="s">
        <v>5882</v>
      </c>
      <c r="B652" s="54" t="s">
        <v>2033</v>
      </c>
      <c r="C652" s="25" t="s">
        <v>1920</v>
      </c>
      <c r="D652" s="25" t="s">
        <v>1890</v>
      </c>
      <c r="E652" s="26">
        <v>234</v>
      </c>
      <c r="F652" s="26" t="s">
        <v>1924</v>
      </c>
      <c r="G652" s="26" t="s">
        <v>8169</v>
      </c>
    </row>
    <row r="653" spans="1:9" x14ac:dyDescent="0.25">
      <c r="A653" s="61" t="s">
        <v>5883</v>
      </c>
      <c r="B653" s="54" t="s">
        <v>2034</v>
      </c>
      <c r="C653" s="25" t="s">
        <v>1921</v>
      </c>
      <c r="D653" s="25" t="s">
        <v>1890</v>
      </c>
      <c r="E653" s="26">
        <v>234</v>
      </c>
      <c r="F653" s="26" t="s">
        <v>1924</v>
      </c>
      <c r="G653" s="26" t="s">
        <v>8168</v>
      </c>
    </row>
    <row r="654" spans="1:9" x14ac:dyDescent="0.25">
      <c r="A654" s="61" t="s">
        <v>5884</v>
      </c>
      <c r="B654" s="54" t="s">
        <v>2035</v>
      </c>
      <c r="C654" s="25" t="s">
        <v>1923</v>
      </c>
      <c r="D654" s="25" t="s">
        <v>1890</v>
      </c>
      <c r="E654" s="26">
        <v>144</v>
      </c>
      <c r="F654" s="26" t="s">
        <v>1924</v>
      </c>
      <c r="G654" s="26" t="s">
        <v>8167</v>
      </c>
    </row>
    <row r="655" spans="1:9" ht="31.5" x14ac:dyDescent="0.25">
      <c r="A655" s="74" t="s">
        <v>5885</v>
      </c>
      <c r="B655" s="54" t="s">
        <v>2036</v>
      </c>
      <c r="C655" s="25" t="s">
        <v>869</v>
      </c>
      <c r="D655" s="25" t="s">
        <v>1951</v>
      </c>
      <c r="E655" s="26">
        <v>476</v>
      </c>
      <c r="F655" s="26" t="s">
        <v>7569</v>
      </c>
      <c r="G655" s="26" t="s">
        <v>8170</v>
      </c>
    </row>
    <row r="656" spans="1:9" ht="31.5" x14ac:dyDescent="0.25">
      <c r="A656" s="74" t="s">
        <v>7407</v>
      </c>
      <c r="B656" s="31" t="s">
        <v>8098</v>
      </c>
      <c r="C656" s="27" t="s">
        <v>4264</v>
      </c>
      <c r="D656" s="25" t="s">
        <v>1611</v>
      </c>
      <c r="E656" s="26">
        <v>615</v>
      </c>
      <c r="F656" s="26" t="s">
        <v>1711</v>
      </c>
      <c r="G656" s="26" t="s">
        <v>1689</v>
      </c>
    </row>
    <row r="657" spans="1:8" ht="31.5" x14ac:dyDescent="0.25">
      <c r="A657" s="74" t="s">
        <v>7408</v>
      </c>
      <c r="B657" s="31" t="s">
        <v>8099</v>
      </c>
      <c r="C657" s="25" t="s">
        <v>8100</v>
      </c>
      <c r="D657" s="25" t="s">
        <v>1648</v>
      </c>
      <c r="E657" s="26">
        <v>74</v>
      </c>
      <c r="F657" s="26" t="s">
        <v>1859</v>
      </c>
      <c r="G657" s="26" t="s">
        <v>8171</v>
      </c>
    </row>
    <row r="658" spans="1:8" ht="31.5" x14ac:dyDescent="0.25">
      <c r="A658" s="74" t="s">
        <v>7409</v>
      </c>
      <c r="B658" s="54" t="s">
        <v>7412</v>
      </c>
      <c r="C658" s="25" t="s">
        <v>7416</v>
      </c>
      <c r="D658" s="25" t="s">
        <v>1611</v>
      </c>
      <c r="E658" s="26">
        <v>595</v>
      </c>
      <c r="F658" s="26" t="s">
        <v>7417</v>
      </c>
      <c r="G658" s="26" t="s">
        <v>7418</v>
      </c>
    </row>
    <row r="659" spans="1:8" x14ac:dyDescent="0.25">
      <c r="A659" s="74" t="s">
        <v>7410</v>
      </c>
      <c r="B659" s="54" t="s">
        <v>7413</v>
      </c>
      <c r="C659" s="25" t="s">
        <v>2345</v>
      </c>
      <c r="D659" s="25" t="s">
        <v>1885</v>
      </c>
      <c r="E659" s="26">
        <v>200</v>
      </c>
      <c r="F659" s="26" t="s">
        <v>8172</v>
      </c>
      <c r="G659" s="26" t="s">
        <v>8173</v>
      </c>
    </row>
    <row r="660" spans="1:8" x14ac:dyDescent="0.25">
      <c r="A660" s="74" t="s">
        <v>7411</v>
      </c>
      <c r="B660" s="54" t="s">
        <v>7414</v>
      </c>
      <c r="C660" s="25" t="s">
        <v>649</v>
      </c>
      <c r="D660" s="25" t="s">
        <v>1694</v>
      </c>
      <c r="E660" s="26">
        <v>236</v>
      </c>
      <c r="F660" s="26" t="s">
        <v>7570</v>
      </c>
      <c r="G660" s="26" t="s">
        <v>1946</v>
      </c>
    </row>
    <row r="661" spans="1:8" x14ac:dyDescent="0.25">
      <c r="A661" s="74" t="s">
        <v>7516</v>
      </c>
      <c r="B661" s="54" t="s">
        <v>7415</v>
      </c>
      <c r="C661" s="25" t="s">
        <v>7420</v>
      </c>
      <c r="D661" s="25" t="s">
        <v>1611</v>
      </c>
      <c r="E661" s="26">
        <v>445</v>
      </c>
      <c r="F661" s="26" t="s">
        <v>7421</v>
      </c>
      <c r="G661" s="26" t="s">
        <v>7422</v>
      </c>
    </row>
    <row r="662" spans="1:8" x14ac:dyDescent="0.25">
      <c r="A662" s="61" t="s">
        <v>8102</v>
      </c>
      <c r="B662" s="54" t="s">
        <v>7419</v>
      </c>
      <c r="C662" s="25" t="s">
        <v>7423</v>
      </c>
      <c r="D662" s="25" t="s">
        <v>1694</v>
      </c>
      <c r="E662" s="26">
        <v>64</v>
      </c>
      <c r="F662" s="26" t="s">
        <v>7424</v>
      </c>
      <c r="G662" s="26" t="s">
        <v>7425</v>
      </c>
    </row>
    <row r="663" spans="1:8" ht="47.25" x14ac:dyDescent="0.25">
      <c r="A663" s="61" t="s">
        <v>8103</v>
      </c>
      <c r="B663" s="54" t="s">
        <v>7517</v>
      </c>
      <c r="C663" s="25" t="s">
        <v>7518</v>
      </c>
      <c r="D663" s="25" t="s">
        <v>1694</v>
      </c>
      <c r="E663" s="26">
        <v>436</v>
      </c>
      <c r="F663" s="26" t="s">
        <v>7519</v>
      </c>
      <c r="G663" s="26" t="s">
        <v>7520</v>
      </c>
    </row>
    <row r="664" spans="1:8" x14ac:dyDescent="0.25">
      <c r="A664" s="61" t="s">
        <v>8104</v>
      </c>
      <c r="B664" s="54" t="s">
        <v>8101</v>
      </c>
      <c r="C664" s="25" t="s">
        <v>1531</v>
      </c>
      <c r="D664" s="25" t="s">
        <v>1694</v>
      </c>
      <c r="E664" s="26">
        <v>95</v>
      </c>
      <c r="F664" s="26" t="s">
        <v>7570</v>
      </c>
      <c r="G664" s="26" t="s">
        <v>8174</v>
      </c>
      <c r="H664" s="33"/>
    </row>
    <row r="665" spans="1:8" x14ac:dyDescent="0.25">
      <c r="A665" s="94" t="s">
        <v>815</v>
      </c>
      <c r="B665" s="82"/>
      <c r="C665" s="82"/>
      <c r="D665" s="82"/>
      <c r="E665" s="23">
        <f>SUM(E503:E664)/1000</f>
        <v>92.482900000000001</v>
      </c>
      <c r="F665" s="95" t="s">
        <v>809</v>
      </c>
      <c r="G665" s="95"/>
    </row>
    <row r="666" spans="1:8" x14ac:dyDescent="0.25">
      <c r="A666" s="93" t="s">
        <v>5886</v>
      </c>
      <c r="B666" s="80"/>
      <c r="C666" s="80"/>
      <c r="D666" s="80"/>
      <c r="E666" s="80"/>
      <c r="F666" s="80"/>
      <c r="G666" s="80"/>
    </row>
    <row r="667" spans="1:8" ht="47.25" x14ac:dyDescent="0.25">
      <c r="A667" s="28" t="s">
        <v>5887</v>
      </c>
      <c r="B667" s="31" t="s">
        <v>1603</v>
      </c>
      <c r="C667" s="27" t="s">
        <v>1624</v>
      </c>
      <c r="D667" s="25" t="s">
        <v>1625</v>
      </c>
      <c r="E667" s="26">
        <v>1789</v>
      </c>
      <c r="F667" s="26" t="s">
        <v>7365</v>
      </c>
      <c r="G667" s="26" t="s">
        <v>8175</v>
      </c>
    </row>
    <row r="668" spans="1:8" ht="31.5" x14ac:dyDescent="0.25">
      <c r="A668" s="28" t="s">
        <v>5888</v>
      </c>
      <c r="B668" s="31" t="s">
        <v>1604</v>
      </c>
      <c r="C668" s="27" t="s">
        <v>1661</v>
      </c>
      <c r="D668" s="25" t="s">
        <v>1662</v>
      </c>
      <c r="E668" s="26">
        <v>1612</v>
      </c>
      <c r="F668" s="26" t="s">
        <v>1663</v>
      </c>
      <c r="G668" s="26" t="s">
        <v>2043</v>
      </c>
    </row>
    <row r="669" spans="1:8" ht="31.5" x14ac:dyDescent="0.25">
      <c r="A669" s="62" t="s">
        <v>5889</v>
      </c>
      <c r="B669" s="31" t="s">
        <v>1605</v>
      </c>
      <c r="C669" s="27" t="s">
        <v>1748</v>
      </c>
      <c r="D669" s="25" t="s">
        <v>1751</v>
      </c>
      <c r="E669" s="26">
        <v>880</v>
      </c>
      <c r="F669" s="26" t="s">
        <v>1749</v>
      </c>
      <c r="G669" s="26" t="s">
        <v>1750</v>
      </c>
    </row>
    <row r="670" spans="1:8" ht="47.25" x14ac:dyDescent="0.25">
      <c r="A670" s="62" t="s">
        <v>5890</v>
      </c>
      <c r="B670" s="31" t="s">
        <v>1606</v>
      </c>
      <c r="C670" s="27" t="s">
        <v>1734</v>
      </c>
      <c r="D670" s="25" t="s">
        <v>1622</v>
      </c>
      <c r="E670" s="26">
        <v>976</v>
      </c>
      <c r="F670" s="26" t="s">
        <v>8105</v>
      </c>
      <c r="G670" s="26" t="s">
        <v>1680</v>
      </c>
    </row>
    <row r="671" spans="1:8" ht="31.5" x14ac:dyDescent="0.25">
      <c r="A671" s="62" t="s">
        <v>5891</v>
      </c>
      <c r="B671" s="31" t="s">
        <v>2037</v>
      </c>
      <c r="C671" s="27" t="s">
        <v>7571</v>
      </c>
      <c r="D671" s="25" t="s">
        <v>1634</v>
      </c>
      <c r="E671" s="26">
        <v>80</v>
      </c>
      <c r="F671" s="26" t="s">
        <v>1670</v>
      </c>
      <c r="G671" s="26" t="s">
        <v>8176</v>
      </c>
    </row>
    <row r="672" spans="1:8" ht="31.5" x14ac:dyDescent="0.25">
      <c r="A672" s="62" t="s">
        <v>5892</v>
      </c>
      <c r="B672" s="31" t="s">
        <v>2038</v>
      </c>
      <c r="C672" s="27" t="s">
        <v>1693</v>
      </c>
      <c r="D672" s="25" t="s">
        <v>1694</v>
      </c>
      <c r="E672" s="26">
        <v>775</v>
      </c>
      <c r="F672" s="26" t="s">
        <v>1640</v>
      </c>
      <c r="G672" s="26" t="s">
        <v>1689</v>
      </c>
    </row>
    <row r="673" spans="1:7" ht="47.25" x14ac:dyDescent="0.25">
      <c r="A673" s="62" t="s">
        <v>5893</v>
      </c>
      <c r="B673" s="31" t="s">
        <v>2039</v>
      </c>
      <c r="C673" s="27" t="s">
        <v>1695</v>
      </c>
      <c r="D673" s="25" t="s">
        <v>1611</v>
      </c>
      <c r="E673" s="26">
        <v>2240</v>
      </c>
      <c r="F673" s="26" t="s">
        <v>1684</v>
      </c>
      <c r="G673" s="26" t="s">
        <v>1696</v>
      </c>
    </row>
    <row r="674" spans="1:7" ht="31.5" x14ac:dyDescent="0.25">
      <c r="A674" s="62" t="s">
        <v>5894</v>
      </c>
      <c r="B674" s="31" t="s">
        <v>2040</v>
      </c>
      <c r="C674" s="25" t="s">
        <v>1699</v>
      </c>
      <c r="D674" s="25" t="s">
        <v>1611</v>
      </c>
      <c r="E674" s="26">
        <v>770</v>
      </c>
      <c r="F674" s="26" t="s">
        <v>1700</v>
      </c>
      <c r="G674" s="26" t="s">
        <v>8177</v>
      </c>
    </row>
    <row r="675" spans="1:7" ht="47.25" x14ac:dyDescent="0.25">
      <c r="A675" s="62" t="s">
        <v>5895</v>
      </c>
      <c r="B675" s="31" t="s">
        <v>2041</v>
      </c>
      <c r="C675" s="27" t="s">
        <v>1736</v>
      </c>
      <c r="D675" s="25" t="s">
        <v>1622</v>
      </c>
      <c r="E675" s="26">
        <v>1500</v>
      </c>
      <c r="F675" s="26" t="s">
        <v>1737</v>
      </c>
      <c r="G675" s="26" t="s">
        <v>7426</v>
      </c>
    </row>
    <row r="676" spans="1:7" ht="31.5" x14ac:dyDescent="0.25">
      <c r="A676" s="62" t="s">
        <v>5896</v>
      </c>
      <c r="B676" s="31" t="s">
        <v>2042</v>
      </c>
      <c r="C676" s="25" t="s">
        <v>1738</v>
      </c>
      <c r="D676" s="25" t="s">
        <v>1622</v>
      </c>
      <c r="E676" s="26">
        <v>632</v>
      </c>
      <c r="F676" s="26" t="s">
        <v>1739</v>
      </c>
      <c r="G676" s="26" t="s">
        <v>8105</v>
      </c>
    </row>
    <row r="677" spans="1:7" x14ac:dyDescent="0.25">
      <c r="A677" s="94" t="s">
        <v>1586</v>
      </c>
      <c r="B677" s="82"/>
      <c r="C677" s="82"/>
      <c r="D677" s="82"/>
      <c r="E677" s="23">
        <f>SUM(E667:E676)/1000</f>
        <v>11.254</v>
      </c>
      <c r="F677" s="95" t="s">
        <v>809</v>
      </c>
      <c r="G677" s="95"/>
    </row>
    <row r="678" spans="1:7" x14ac:dyDescent="0.25">
      <c r="A678" s="94" t="s">
        <v>811</v>
      </c>
      <c r="B678" s="82"/>
      <c r="C678" s="82"/>
      <c r="D678" s="82"/>
      <c r="E678" s="23">
        <f>E677+E665</f>
        <v>103.73690000000001</v>
      </c>
      <c r="F678" s="95" t="s">
        <v>809</v>
      </c>
      <c r="G678" s="95"/>
    </row>
    <row r="679" spans="1:7" x14ac:dyDescent="0.25">
      <c r="A679" s="79" t="s">
        <v>5897</v>
      </c>
      <c r="B679" s="80"/>
      <c r="C679" s="80"/>
      <c r="D679" s="80"/>
      <c r="E679" s="80"/>
      <c r="F679" s="80"/>
      <c r="G679" s="80"/>
    </row>
    <row r="680" spans="1:7" x14ac:dyDescent="0.25">
      <c r="A680" s="93" t="s">
        <v>5898</v>
      </c>
      <c r="B680" s="80"/>
      <c r="C680" s="80"/>
      <c r="D680" s="80"/>
      <c r="E680" s="80"/>
      <c r="F680" s="80"/>
      <c r="G680" s="80"/>
    </row>
    <row r="681" spans="1:7" ht="31.5" x14ac:dyDescent="0.25">
      <c r="A681" s="19" t="s">
        <v>5899</v>
      </c>
      <c r="B681" s="31" t="s">
        <v>2068</v>
      </c>
      <c r="C681" s="27" t="s">
        <v>1843</v>
      </c>
      <c r="D681" s="27" t="s">
        <v>2091</v>
      </c>
      <c r="E681" s="26">
        <v>2436.88</v>
      </c>
      <c r="F681" s="26" t="s">
        <v>8178</v>
      </c>
      <c r="G681" s="26" t="s">
        <v>2092</v>
      </c>
    </row>
    <row r="682" spans="1:7" x14ac:dyDescent="0.25">
      <c r="A682" s="19" t="s">
        <v>5900</v>
      </c>
      <c r="B682" s="31" t="s">
        <v>2069</v>
      </c>
      <c r="C682" s="27" t="s">
        <v>28</v>
      </c>
      <c r="D682" s="27" t="s">
        <v>2091</v>
      </c>
      <c r="E682" s="26">
        <v>1611.7</v>
      </c>
      <c r="F682" s="26" t="s">
        <v>1840</v>
      </c>
      <c r="G682" s="26" t="s">
        <v>2093</v>
      </c>
    </row>
    <row r="683" spans="1:7" x14ac:dyDescent="0.25">
      <c r="A683" s="19" t="s">
        <v>5901</v>
      </c>
      <c r="B683" s="31" t="s">
        <v>2070</v>
      </c>
      <c r="C683" s="27" t="s">
        <v>2071</v>
      </c>
      <c r="D683" s="27" t="s">
        <v>2091</v>
      </c>
      <c r="E683" s="26">
        <v>504.7</v>
      </c>
      <c r="F683" s="26" t="s">
        <v>2094</v>
      </c>
      <c r="G683" s="26" t="s">
        <v>1840</v>
      </c>
    </row>
    <row r="684" spans="1:7" ht="31.5" x14ac:dyDescent="0.25">
      <c r="A684" s="19" t="s">
        <v>5902</v>
      </c>
      <c r="B684" s="31" t="s">
        <v>2072</v>
      </c>
      <c r="C684" s="27" t="s">
        <v>816</v>
      </c>
      <c r="D684" s="27" t="s">
        <v>2091</v>
      </c>
      <c r="E684" s="26">
        <v>107.4</v>
      </c>
      <c r="F684" s="26" t="s">
        <v>8179</v>
      </c>
      <c r="G684" s="26" t="s">
        <v>384</v>
      </c>
    </row>
    <row r="685" spans="1:7" x14ac:dyDescent="0.25">
      <c r="A685" s="19" t="s">
        <v>5903</v>
      </c>
      <c r="B685" s="31" t="s">
        <v>2073</v>
      </c>
      <c r="C685" s="27" t="s">
        <v>26</v>
      </c>
      <c r="D685" s="27" t="s">
        <v>2091</v>
      </c>
      <c r="E685" s="26">
        <v>885</v>
      </c>
      <c r="F685" s="26" t="s">
        <v>384</v>
      </c>
      <c r="G685" s="26" t="s">
        <v>2095</v>
      </c>
    </row>
    <row r="686" spans="1:7" x14ac:dyDescent="0.25">
      <c r="A686" s="19" t="s">
        <v>5904</v>
      </c>
      <c r="B686" s="31" t="s">
        <v>2074</v>
      </c>
      <c r="C686" s="27" t="s">
        <v>385</v>
      </c>
      <c r="D686" s="27" t="s">
        <v>2091</v>
      </c>
      <c r="E686" s="26">
        <v>134.78</v>
      </c>
      <c r="F686" s="26" t="s">
        <v>384</v>
      </c>
      <c r="G686" s="26" t="s">
        <v>7572</v>
      </c>
    </row>
    <row r="687" spans="1:7" x14ac:dyDescent="0.25">
      <c r="A687" s="19" t="s">
        <v>5905</v>
      </c>
      <c r="B687" s="31" t="s">
        <v>2075</v>
      </c>
      <c r="C687" s="27" t="s">
        <v>2085</v>
      </c>
      <c r="D687" s="27" t="s">
        <v>2091</v>
      </c>
      <c r="E687" s="26">
        <v>428</v>
      </c>
      <c r="F687" s="26" t="s">
        <v>8180</v>
      </c>
      <c r="G687" s="26" t="s">
        <v>1073</v>
      </c>
    </row>
    <row r="688" spans="1:7" x14ac:dyDescent="0.25">
      <c r="A688" s="19" t="s">
        <v>5906</v>
      </c>
      <c r="B688" s="31" t="s">
        <v>2076</v>
      </c>
      <c r="C688" s="27" t="s">
        <v>7573</v>
      </c>
      <c r="D688" s="27" t="s">
        <v>2091</v>
      </c>
      <c r="E688" s="26">
        <v>500</v>
      </c>
      <c r="F688" s="26" t="s">
        <v>7574</v>
      </c>
      <c r="G688" s="26" t="s">
        <v>8181</v>
      </c>
    </row>
    <row r="689" spans="1:7" x14ac:dyDescent="0.25">
      <c r="A689" s="19" t="s">
        <v>5907</v>
      </c>
      <c r="B689" s="31" t="s">
        <v>2077</v>
      </c>
      <c r="C689" s="27" t="s">
        <v>2086</v>
      </c>
      <c r="D689" s="27" t="s">
        <v>2091</v>
      </c>
      <c r="E689" s="26">
        <v>193.8</v>
      </c>
      <c r="F689" s="26" t="s">
        <v>2096</v>
      </c>
      <c r="G689" s="26" t="s">
        <v>2097</v>
      </c>
    </row>
    <row r="690" spans="1:7" x14ac:dyDescent="0.25">
      <c r="A690" s="19" t="s">
        <v>5908</v>
      </c>
      <c r="B690" s="31" t="s">
        <v>2078</v>
      </c>
      <c r="C690" s="27" t="s">
        <v>119</v>
      </c>
      <c r="D690" s="27" t="s">
        <v>2091</v>
      </c>
      <c r="E690" s="26">
        <v>89</v>
      </c>
      <c r="F690" s="26" t="s">
        <v>384</v>
      </c>
      <c r="G690" s="26" t="s">
        <v>8182</v>
      </c>
    </row>
    <row r="691" spans="1:7" x14ac:dyDescent="0.25">
      <c r="A691" s="19" t="s">
        <v>5909</v>
      </c>
      <c r="B691" s="31" t="s">
        <v>2079</v>
      </c>
      <c r="C691" s="27" t="s">
        <v>2087</v>
      </c>
      <c r="D691" s="27" t="s">
        <v>2091</v>
      </c>
      <c r="E691" s="26">
        <v>206</v>
      </c>
      <c r="F691" s="26" t="s">
        <v>384</v>
      </c>
      <c r="G691" s="26" t="s">
        <v>1840</v>
      </c>
    </row>
    <row r="692" spans="1:7" x14ac:dyDescent="0.25">
      <c r="A692" s="19" t="s">
        <v>5910</v>
      </c>
      <c r="B692" s="31" t="s">
        <v>2080</v>
      </c>
      <c r="C692" s="27" t="s">
        <v>394</v>
      </c>
      <c r="D692" s="27" t="s">
        <v>2091</v>
      </c>
      <c r="E692" s="26">
        <v>214</v>
      </c>
      <c r="F692" s="26" t="s">
        <v>384</v>
      </c>
      <c r="G692" s="26" t="s">
        <v>1147</v>
      </c>
    </row>
    <row r="693" spans="1:7" x14ac:dyDescent="0.25">
      <c r="A693" s="19" t="s">
        <v>5911</v>
      </c>
      <c r="B693" s="31" t="s">
        <v>2081</v>
      </c>
      <c r="C693" s="27" t="s">
        <v>179</v>
      </c>
      <c r="D693" s="27" t="s">
        <v>2091</v>
      </c>
      <c r="E693" s="26">
        <v>257</v>
      </c>
      <c r="F693" s="26" t="s">
        <v>1840</v>
      </c>
      <c r="G693" s="26" t="s">
        <v>8183</v>
      </c>
    </row>
    <row r="694" spans="1:7" ht="31.5" x14ac:dyDescent="0.25">
      <c r="A694" s="19" t="s">
        <v>5912</v>
      </c>
      <c r="B694" s="31" t="s">
        <v>2082</v>
      </c>
      <c r="C694" s="27" t="s">
        <v>2088</v>
      </c>
      <c r="D694" s="27" t="s">
        <v>2091</v>
      </c>
      <c r="E694" s="26">
        <v>288</v>
      </c>
      <c r="F694" s="26" t="s">
        <v>8184</v>
      </c>
      <c r="G694" s="26" t="s">
        <v>567</v>
      </c>
    </row>
    <row r="695" spans="1:7" x14ac:dyDescent="0.25">
      <c r="A695" s="19" t="s">
        <v>5913</v>
      </c>
      <c r="B695" s="31" t="s">
        <v>2083</v>
      </c>
      <c r="C695" s="27" t="s">
        <v>2090</v>
      </c>
      <c r="D695" s="27" t="s">
        <v>2091</v>
      </c>
      <c r="E695" s="26">
        <v>291</v>
      </c>
      <c r="F695" s="26" t="s">
        <v>384</v>
      </c>
      <c r="G695" s="26" t="s">
        <v>2098</v>
      </c>
    </row>
    <row r="696" spans="1:7" x14ac:dyDescent="0.25">
      <c r="A696" s="19" t="s">
        <v>5914</v>
      </c>
      <c r="B696" s="31" t="s">
        <v>2084</v>
      </c>
      <c r="C696" s="27" t="s">
        <v>2089</v>
      </c>
      <c r="D696" s="27" t="s">
        <v>2091</v>
      </c>
      <c r="E696" s="26">
        <v>300</v>
      </c>
      <c r="F696" s="26" t="s">
        <v>384</v>
      </c>
      <c r="G696" s="26" t="s">
        <v>2099</v>
      </c>
    </row>
    <row r="697" spans="1:7" x14ac:dyDescent="0.25">
      <c r="A697" s="19" t="s">
        <v>5915</v>
      </c>
      <c r="B697" s="31" t="s">
        <v>5054</v>
      </c>
      <c r="C697" s="27" t="s">
        <v>646</v>
      </c>
      <c r="D697" s="27" t="s">
        <v>2091</v>
      </c>
      <c r="E697" s="26">
        <v>72</v>
      </c>
      <c r="F697" s="26" t="s">
        <v>5052</v>
      </c>
      <c r="G697" s="26" t="s">
        <v>8185</v>
      </c>
    </row>
    <row r="698" spans="1:7" ht="18.75" customHeight="1" x14ac:dyDescent="0.25">
      <c r="A698" s="94" t="s">
        <v>815</v>
      </c>
      <c r="B698" s="82"/>
      <c r="C698" s="82"/>
      <c r="D698" s="82"/>
      <c r="E698" s="23">
        <f>SUM(E681:E697)/1000</f>
        <v>8.5192599999999992</v>
      </c>
      <c r="F698" s="95" t="s">
        <v>809</v>
      </c>
      <c r="G698" s="95"/>
    </row>
    <row r="699" spans="1:7" ht="18.75" customHeight="1" x14ac:dyDescent="0.25">
      <c r="A699" s="93" t="s">
        <v>5917</v>
      </c>
      <c r="B699" s="80"/>
      <c r="C699" s="80"/>
      <c r="D699" s="80"/>
      <c r="E699" s="80"/>
      <c r="F699" s="80"/>
      <c r="G699" s="80"/>
    </row>
    <row r="700" spans="1:7" x14ac:dyDescent="0.25">
      <c r="A700" s="19" t="s">
        <v>5916</v>
      </c>
      <c r="B700" s="54" t="s">
        <v>2101</v>
      </c>
      <c r="C700" s="30" t="s">
        <v>2102</v>
      </c>
      <c r="D700" s="30" t="s">
        <v>2091</v>
      </c>
      <c r="E700" s="22">
        <v>207</v>
      </c>
      <c r="F700" s="22" t="s">
        <v>1840</v>
      </c>
      <c r="G700" s="22" t="s">
        <v>2103</v>
      </c>
    </row>
    <row r="701" spans="1:7" ht="31.5" x14ac:dyDescent="0.25">
      <c r="A701" s="63" t="s">
        <v>9238</v>
      </c>
      <c r="B701" s="54" t="s">
        <v>9239</v>
      </c>
      <c r="C701" s="25" t="s">
        <v>9235</v>
      </c>
      <c r="D701" s="30" t="s">
        <v>2091</v>
      </c>
      <c r="E701" s="26">
        <v>576</v>
      </c>
      <c r="F701" s="26" t="s">
        <v>9240</v>
      </c>
      <c r="G701" s="26" t="s">
        <v>9241</v>
      </c>
    </row>
    <row r="702" spans="1:7" x14ac:dyDescent="0.25">
      <c r="A702" s="94" t="s">
        <v>1586</v>
      </c>
      <c r="B702" s="82"/>
      <c r="C702" s="82"/>
      <c r="D702" s="82"/>
      <c r="E702" s="23">
        <f>SUM(E700:E701)/1000</f>
        <v>0.78300000000000003</v>
      </c>
      <c r="F702" s="95" t="s">
        <v>809</v>
      </c>
      <c r="G702" s="95"/>
    </row>
    <row r="703" spans="1:7" x14ac:dyDescent="0.25">
      <c r="A703" s="94" t="s">
        <v>811</v>
      </c>
      <c r="B703" s="82"/>
      <c r="C703" s="82"/>
      <c r="D703" s="82"/>
      <c r="E703" s="23">
        <f>E698+E702</f>
        <v>9.3022599999999986</v>
      </c>
      <c r="F703" s="95" t="s">
        <v>809</v>
      </c>
      <c r="G703" s="95"/>
    </row>
    <row r="704" spans="1:7" x14ac:dyDescent="0.25">
      <c r="A704" s="79" t="s">
        <v>5918</v>
      </c>
      <c r="B704" s="80"/>
      <c r="C704" s="80"/>
      <c r="D704" s="80"/>
      <c r="E704" s="80"/>
      <c r="F704" s="80"/>
      <c r="G704" s="80"/>
    </row>
    <row r="705" spans="1:7" x14ac:dyDescent="0.25">
      <c r="A705" s="93" t="s">
        <v>5919</v>
      </c>
      <c r="B705" s="80"/>
      <c r="C705" s="80"/>
      <c r="D705" s="80"/>
      <c r="E705" s="80"/>
      <c r="F705" s="80"/>
      <c r="G705" s="80"/>
    </row>
    <row r="706" spans="1:7" x14ac:dyDescent="0.25">
      <c r="A706" s="19" t="s">
        <v>5920</v>
      </c>
      <c r="B706" s="31" t="s">
        <v>2110</v>
      </c>
      <c r="C706" s="25" t="s">
        <v>2111</v>
      </c>
      <c r="D706" s="25" t="s">
        <v>639</v>
      </c>
      <c r="E706" s="26">
        <v>1306</v>
      </c>
      <c r="F706" s="26" t="s">
        <v>2112</v>
      </c>
      <c r="G706" s="26" t="s">
        <v>2113</v>
      </c>
    </row>
    <row r="707" spans="1:7" ht="31.5" x14ac:dyDescent="0.25">
      <c r="A707" s="19" t="s">
        <v>5921</v>
      </c>
      <c r="B707" s="31" t="s">
        <v>2122</v>
      </c>
      <c r="C707" s="25" t="s">
        <v>93</v>
      </c>
      <c r="D707" s="25" t="s">
        <v>2121</v>
      </c>
      <c r="E707" s="26">
        <v>1584</v>
      </c>
      <c r="F707" s="26" t="s">
        <v>7575</v>
      </c>
      <c r="G707" s="26" t="s">
        <v>8187</v>
      </c>
    </row>
    <row r="708" spans="1:7" x14ac:dyDescent="0.25">
      <c r="A708" s="61" t="s">
        <v>5922</v>
      </c>
      <c r="B708" s="31" t="s">
        <v>2123</v>
      </c>
      <c r="C708" s="25" t="s">
        <v>852</v>
      </c>
      <c r="D708" s="25" t="s">
        <v>2121</v>
      </c>
      <c r="E708" s="26">
        <v>2701</v>
      </c>
      <c r="F708" s="26" t="s">
        <v>107</v>
      </c>
      <c r="G708" s="26" t="s">
        <v>8188</v>
      </c>
    </row>
    <row r="709" spans="1:7" x14ac:dyDescent="0.25">
      <c r="A709" s="61" t="s">
        <v>5923</v>
      </c>
      <c r="B709" s="31" t="s">
        <v>2126</v>
      </c>
      <c r="C709" s="25" t="s">
        <v>2127</v>
      </c>
      <c r="D709" s="25" t="s">
        <v>2231</v>
      </c>
      <c r="E709" s="26">
        <v>1315</v>
      </c>
      <c r="F709" s="26" t="s">
        <v>2128</v>
      </c>
      <c r="G709" s="28" t="s">
        <v>2129</v>
      </c>
    </row>
    <row r="710" spans="1:7" x14ac:dyDescent="0.25">
      <c r="A710" s="61" t="s">
        <v>5924</v>
      </c>
      <c r="B710" s="31" t="s">
        <v>2150</v>
      </c>
      <c r="C710" s="25" t="s">
        <v>2151</v>
      </c>
      <c r="D710" s="25" t="s">
        <v>2145</v>
      </c>
      <c r="E710" s="26">
        <v>2247</v>
      </c>
      <c r="F710" s="26" t="s">
        <v>2152</v>
      </c>
      <c r="G710" s="26" t="s">
        <v>2153</v>
      </c>
    </row>
    <row r="711" spans="1:7" x14ac:dyDescent="0.25">
      <c r="A711" s="61" t="s">
        <v>5925</v>
      </c>
      <c r="B711" s="31" t="s">
        <v>2156</v>
      </c>
      <c r="C711" s="25" t="s">
        <v>2162</v>
      </c>
      <c r="D711" s="25" t="s">
        <v>2121</v>
      </c>
      <c r="E711" s="26">
        <v>1804</v>
      </c>
      <c r="F711" s="26" t="s">
        <v>7555</v>
      </c>
      <c r="G711" s="26" t="s">
        <v>8189</v>
      </c>
    </row>
    <row r="712" spans="1:7" ht="31.5" x14ac:dyDescent="0.25">
      <c r="A712" s="61" t="s">
        <v>5926</v>
      </c>
      <c r="B712" s="31" t="s">
        <v>2194</v>
      </c>
      <c r="C712" s="25" t="s">
        <v>1408</v>
      </c>
      <c r="D712" s="58" t="s">
        <v>8186</v>
      </c>
      <c r="E712" s="26">
        <v>2135</v>
      </c>
      <c r="F712" s="26" t="s">
        <v>2119</v>
      </c>
      <c r="G712" s="26" t="s">
        <v>8190</v>
      </c>
    </row>
    <row r="713" spans="1:7" x14ac:dyDescent="0.25">
      <c r="A713" s="61" t="s">
        <v>5927</v>
      </c>
      <c r="B713" s="31" t="s">
        <v>2195</v>
      </c>
      <c r="C713" s="25" t="s">
        <v>26</v>
      </c>
      <c r="D713" s="25" t="s">
        <v>2196</v>
      </c>
      <c r="E713" s="26">
        <v>812</v>
      </c>
      <c r="F713" s="26" t="s">
        <v>2200</v>
      </c>
      <c r="G713" s="26" t="s">
        <v>1908</v>
      </c>
    </row>
    <row r="714" spans="1:7" ht="31.5" x14ac:dyDescent="0.25">
      <c r="A714" s="61" t="s">
        <v>5928</v>
      </c>
      <c r="B714" s="31" t="s">
        <v>2225</v>
      </c>
      <c r="C714" s="25" t="s">
        <v>2226</v>
      </c>
      <c r="D714" s="25" t="s">
        <v>2227</v>
      </c>
      <c r="E714" s="26">
        <v>1383</v>
      </c>
      <c r="F714" s="26" t="s">
        <v>2129</v>
      </c>
      <c r="G714" s="26" t="s">
        <v>8191</v>
      </c>
    </row>
    <row r="715" spans="1:7" x14ac:dyDescent="0.25">
      <c r="A715" s="61" t="s">
        <v>5929</v>
      </c>
      <c r="B715" s="31" t="s">
        <v>2229</v>
      </c>
      <c r="C715" s="25" t="s">
        <v>1647</v>
      </c>
      <c r="D715" s="25" t="s">
        <v>2231</v>
      </c>
      <c r="E715" s="26">
        <v>813</v>
      </c>
      <c r="F715" s="26" t="s">
        <v>2129</v>
      </c>
      <c r="G715" s="26" t="s">
        <v>8192</v>
      </c>
    </row>
    <row r="716" spans="1:7" x14ac:dyDescent="0.25">
      <c r="A716" s="61" t="s">
        <v>5930</v>
      </c>
      <c r="B716" s="31" t="s">
        <v>2239</v>
      </c>
      <c r="C716" s="25" t="s">
        <v>2237</v>
      </c>
      <c r="D716" s="25" t="s">
        <v>2231</v>
      </c>
      <c r="E716" s="26">
        <v>978</v>
      </c>
      <c r="F716" s="26" t="s">
        <v>2129</v>
      </c>
      <c r="G716" s="26" t="s">
        <v>2238</v>
      </c>
    </row>
    <row r="717" spans="1:7" x14ac:dyDescent="0.25">
      <c r="A717" s="61" t="s">
        <v>5931</v>
      </c>
      <c r="B717" s="31" t="s">
        <v>2245</v>
      </c>
      <c r="C717" s="25" t="s">
        <v>2246</v>
      </c>
      <c r="D717" s="25" t="s">
        <v>2247</v>
      </c>
      <c r="E717" s="26">
        <v>1120</v>
      </c>
      <c r="F717" s="26" t="s">
        <v>2248</v>
      </c>
      <c r="G717" s="26" t="s">
        <v>2249</v>
      </c>
    </row>
    <row r="718" spans="1:7" ht="31.5" x14ac:dyDescent="0.25">
      <c r="A718" s="61" t="s">
        <v>5932</v>
      </c>
      <c r="B718" s="31" t="s">
        <v>2250</v>
      </c>
      <c r="C718" s="25" t="s">
        <v>2251</v>
      </c>
      <c r="D718" s="25" t="s">
        <v>2252</v>
      </c>
      <c r="E718" s="26">
        <v>1003</v>
      </c>
      <c r="F718" s="26" t="s">
        <v>2128</v>
      </c>
      <c r="G718" s="26" t="s">
        <v>2253</v>
      </c>
    </row>
    <row r="719" spans="1:7" x14ac:dyDescent="0.25">
      <c r="A719" s="61" t="s">
        <v>5933</v>
      </c>
      <c r="B719" s="31" t="s">
        <v>2250</v>
      </c>
      <c r="C719" s="25" t="s">
        <v>2254</v>
      </c>
      <c r="D719" s="25" t="s">
        <v>2255</v>
      </c>
      <c r="E719" s="26">
        <v>912</v>
      </c>
      <c r="F719" s="26" t="s">
        <v>2256</v>
      </c>
      <c r="G719" s="26" t="s">
        <v>2257</v>
      </c>
    </row>
    <row r="720" spans="1:7" x14ac:dyDescent="0.25">
      <c r="A720" s="61" t="s">
        <v>5934</v>
      </c>
      <c r="B720" s="31" t="s">
        <v>2241</v>
      </c>
      <c r="C720" s="25" t="s">
        <v>2242</v>
      </c>
      <c r="D720" s="25" t="s">
        <v>2243</v>
      </c>
      <c r="E720" s="26">
        <v>1791</v>
      </c>
      <c r="F720" s="26" t="s">
        <v>2244</v>
      </c>
      <c r="G720" s="26" t="s">
        <v>2129</v>
      </c>
    </row>
    <row r="721" spans="1:7" x14ac:dyDescent="0.25">
      <c r="A721" s="61" t="s">
        <v>5935</v>
      </c>
      <c r="B721" s="31" t="s">
        <v>2391</v>
      </c>
      <c r="C721" s="25" t="s">
        <v>2393</v>
      </c>
      <c r="D721" s="25" t="s">
        <v>2388</v>
      </c>
      <c r="E721" s="26">
        <v>2843</v>
      </c>
      <c r="F721" s="26" t="s">
        <v>2392</v>
      </c>
      <c r="G721" s="26" t="s">
        <v>8193</v>
      </c>
    </row>
    <row r="722" spans="1:7" x14ac:dyDescent="0.25">
      <c r="A722" s="61" t="s">
        <v>5936</v>
      </c>
      <c r="B722" s="31" t="s">
        <v>2364</v>
      </c>
      <c r="C722" s="25" t="s">
        <v>1883</v>
      </c>
      <c r="D722" s="25" t="s">
        <v>639</v>
      </c>
      <c r="E722" s="26">
        <v>857</v>
      </c>
      <c r="F722" s="26" t="s">
        <v>2214</v>
      </c>
      <c r="G722" s="26" t="s">
        <v>8194</v>
      </c>
    </row>
    <row r="723" spans="1:7" x14ac:dyDescent="0.25">
      <c r="A723" s="61" t="s">
        <v>5937</v>
      </c>
      <c r="B723" s="31" t="s">
        <v>7427</v>
      </c>
      <c r="C723" s="25" t="s">
        <v>5066</v>
      </c>
      <c r="D723" s="25" t="s">
        <v>2121</v>
      </c>
      <c r="E723" s="26">
        <v>272</v>
      </c>
      <c r="F723" s="26" t="s">
        <v>8196</v>
      </c>
      <c r="G723" s="26" t="s">
        <v>8195</v>
      </c>
    </row>
    <row r="724" spans="1:7" x14ac:dyDescent="0.25">
      <c r="A724" s="61" t="s">
        <v>5938</v>
      </c>
      <c r="B724" s="31" t="s">
        <v>2186</v>
      </c>
      <c r="C724" s="25" t="s">
        <v>28</v>
      </c>
      <c r="D724" s="25" t="s">
        <v>2118</v>
      </c>
      <c r="E724" s="26">
        <v>1025</v>
      </c>
      <c r="F724" s="26" t="s">
        <v>2185</v>
      </c>
      <c r="G724" s="26" t="s">
        <v>8200</v>
      </c>
    </row>
    <row r="725" spans="1:7" x14ac:dyDescent="0.25">
      <c r="A725" s="61" t="s">
        <v>5939</v>
      </c>
      <c r="B725" s="31" t="s">
        <v>2191</v>
      </c>
      <c r="C725" s="25" t="s">
        <v>847</v>
      </c>
      <c r="D725" s="25" t="s">
        <v>2118</v>
      </c>
      <c r="E725" s="26">
        <v>1248</v>
      </c>
      <c r="F725" s="26" t="s">
        <v>2185</v>
      </c>
      <c r="G725" s="26" t="s">
        <v>2189</v>
      </c>
    </row>
    <row r="726" spans="1:7" x14ac:dyDescent="0.25">
      <c r="A726" s="61" t="s">
        <v>5940</v>
      </c>
      <c r="B726" s="31" t="s">
        <v>2190</v>
      </c>
      <c r="C726" s="25" t="s">
        <v>646</v>
      </c>
      <c r="D726" s="25" t="s">
        <v>2118</v>
      </c>
      <c r="E726" s="26">
        <v>696</v>
      </c>
      <c r="F726" s="26" t="s">
        <v>2185</v>
      </c>
      <c r="G726" s="26" t="s">
        <v>1131</v>
      </c>
    </row>
    <row r="727" spans="1:7" x14ac:dyDescent="0.25">
      <c r="A727" s="61" t="s">
        <v>5941</v>
      </c>
      <c r="B727" s="31" t="s">
        <v>2206</v>
      </c>
      <c r="C727" s="25" t="s">
        <v>151</v>
      </c>
      <c r="D727" s="25" t="s">
        <v>2118</v>
      </c>
      <c r="E727" s="26">
        <v>1120</v>
      </c>
      <c r="F727" s="26" t="s">
        <v>2185</v>
      </c>
      <c r="G727" s="26" t="s">
        <v>8199</v>
      </c>
    </row>
    <row r="728" spans="1:7" x14ac:dyDescent="0.25">
      <c r="A728" s="61" t="s">
        <v>5942</v>
      </c>
      <c r="B728" s="31" t="s">
        <v>2205</v>
      </c>
      <c r="C728" s="25" t="s">
        <v>133</v>
      </c>
      <c r="D728" s="25" t="s">
        <v>2118</v>
      </c>
      <c r="E728" s="26">
        <v>627</v>
      </c>
      <c r="F728" s="26" t="s">
        <v>2152</v>
      </c>
      <c r="G728" s="26" t="s">
        <v>8198</v>
      </c>
    </row>
    <row r="729" spans="1:7" x14ac:dyDescent="0.25">
      <c r="A729" s="61" t="s">
        <v>5943</v>
      </c>
      <c r="B729" s="31" t="s">
        <v>2359</v>
      </c>
      <c r="C729" s="25" t="s">
        <v>56</v>
      </c>
      <c r="D729" s="25" t="s">
        <v>639</v>
      </c>
      <c r="E729" s="26">
        <v>1148</v>
      </c>
      <c r="F729" s="26" t="s">
        <v>2112</v>
      </c>
      <c r="G729" s="26" t="s">
        <v>8197</v>
      </c>
    </row>
    <row r="730" spans="1:7" x14ac:dyDescent="0.25">
      <c r="A730" s="61" t="s">
        <v>5944</v>
      </c>
      <c r="B730" s="31" t="s">
        <v>2363</v>
      </c>
      <c r="C730" s="25" t="s">
        <v>1408</v>
      </c>
      <c r="D730" s="25" t="s">
        <v>2216</v>
      </c>
      <c r="E730" s="26">
        <v>698</v>
      </c>
      <c r="F730" s="26" t="s">
        <v>2112</v>
      </c>
      <c r="G730" s="26" t="s">
        <v>8201</v>
      </c>
    </row>
    <row r="731" spans="1:7" ht="31.5" x14ac:dyDescent="0.25">
      <c r="A731" s="61" t="s">
        <v>5945</v>
      </c>
      <c r="B731" s="31" t="s">
        <v>2208</v>
      </c>
      <c r="C731" s="25" t="s">
        <v>2207</v>
      </c>
      <c r="D731" s="25" t="s">
        <v>639</v>
      </c>
      <c r="E731" s="26">
        <v>513</v>
      </c>
      <c r="F731" s="26" t="s">
        <v>7576</v>
      </c>
      <c r="G731" s="26" t="s">
        <v>2209</v>
      </c>
    </row>
    <row r="732" spans="1:7" ht="31.5" x14ac:dyDescent="0.25">
      <c r="A732" s="61" t="s">
        <v>5946</v>
      </c>
      <c r="B732" s="31" t="s">
        <v>2210</v>
      </c>
      <c r="C732" s="25" t="s">
        <v>2211</v>
      </c>
      <c r="D732" s="25" t="s">
        <v>1475</v>
      </c>
      <c r="E732" s="26">
        <v>154</v>
      </c>
      <c r="F732" s="26" t="s">
        <v>2212</v>
      </c>
      <c r="G732" s="26" t="s">
        <v>8202</v>
      </c>
    </row>
    <row r="733" spans="1:7" x14ac:dyDescent="0.25">
      <c r="A733" s="61" t="s">
        <v>5947</v>
      </c>
      <c r="B733" s="31" t="s">
        <v>2163</v>
      </c>
      <c r="C733" s="25" t="s">
        <v>2164</v>
      </c>
      <c r="D733" s="25" t="s">
        <v>2165</v>
      </c>
      <c r="E733" s="26">
        <v>1825</v>
      </c>
      <c r="F733" s="26" t="s">
        <v>2166</v>
      </c>
      <c r="G733" s="26" t="s">
        <v>8203</v>
      </c>
    </row>
    <row r="734" spans="1:7" ht="31.5" x14ac:dyDescent="0.25">
      <c r="A734" s="61" t="s">
        <v>5948</v>
      </c>
      <c r="B734" s="31" t="s">
        <v>2362</v>
      </c>
      <c r="C734" s="25" t="s">
        <v>1761</v>
      </c>
      <c r="D734" s="25" t="s">
        <v>2197</v>
      </c>
      <c r="E734" s="26">
        <v>1582</v>
      </c>
      <c r="F734" s="26" t="s">
        <v>2119</v>
      </c>
      <c r="G734" s="26" t="s">
        <v>8204</v>
      </c>
    </row>
    <row r="735" spans="1:7" x14ac:dyDescent="0.25">
      <c r="A735" s="61" t="s">
        <v>5949</v>
      </c>
      <c r="B735" s="31" t="s">
        <v>2365</v>
      </c>
      <c r="C735" s="25" t="s">
        <v>515</v>
      </c>
      <c r="D735" s="25" t="s">
        <v>639</v>
      </c>
      <c r="E735" s="26">
        <v>1120</v>
      </c>
      <c r="F735" s="26" t="s">
        <v>2112</v>
      </c>
      <c r="G735" s="26" t="s">
        <v>8205</v>
      </c>
    </row>
    <row r="736" spans="1:7" ht="31.5" x14ac:dyDescent="0.25">
      <c r="A736" s="61" t="s">
        <v>5950</v>
      </c>
      <c r="B736" s="31" t="s">
        <v>2396</v>
      </c>
      <c r="C736" s="25" t="s">
        <v>2395</v>
      </c>
      <c r="D736" s="25" t="s">
        <v>2388</v>
      </c>
      <c r="E736" s="26">
        <v>1365</v>
      </c>
      <c r="F736" s="26" t="s">
        <v>468</v>
      </c>
      <c r="G736" s="26" t="s">
        <v>8206</v>
      </c>
    </row>
    <row r="737" spans="1:7" x14ac:dyDescent="0.25">
      <c r="A737" s="61" t="s">
        <v>5951</v>
      </c>
      <c r="B737" s="31" t="s">
        <v>2187</v>
      </c>
      <c r="C737" s="25" t="s">
        <v>7577</v>
      </c>
      <c r="D737" s="25" t="s">
        <v>2118</v>
      </c>
      <c r="E737" s="26">
        <v>569</v>
      </c>
      <c r="F737" s="26" t="s">
        <v>2170</v>
      </c>
      <c r="G737" s="26" t="s">
        <v>2170</v>
      </c>
    </row>
    <row r="738" spans="1:7" x14ac:dyDescent="0.25">
      <c r="A738" s="61" t="s">
        <v>5952</v>
      </c>
      <c r="B738" s="31" t="s">
        <v>2171</v>
      </c>
      <c r="C738" s="25" t="s">
        <v>220</v>
      </c>
      <c r="D738" s="25" t="s">
        <v>2118</v>
      </c>
      <c r="E738" s="26">
        <v>868</v>
      </c>
      <c r="F738" s="26" t="s">
        <v>2170</v>
      </c>
      <c r="G738" s="26" t="s">
        <v>2170</v>
      </c>
    </row>
    <row r="739" spans="1:7" x14ac:dyDescent="0.25">
      <c r="A739" s="61" t="s">
        <v>5953</v>
      </c>
      <c r="B739" s="31" t="s">
        <v>2172</v>
      </c>
      <c r="C739" s="25" t="s">
        <v>179</v>
      </c>
      <c r="D739" s="25" t="s">
        <v>2118</v>
      </c>
      <c r="E739" s="26">
        <v>208</v>
      </c>
      <c r="F739" s="26" t="s">
        <v>2173</v>
      </c>
      <c r="G739" s="26" t="s">
        <v>8208</v>
      </c>
    </row>
    <row r="740" spans="1:7" x14ac:dyDescent="0.25">
      <c r="A740" s="61" t="s">
        <v>5954</v>
      </c>
      <c r="B740" s="31" t="s">
        <v>2184</v>
      </c>
      <c r="C740" s="25" t="s">
        <v>1962</v>
      </c>
      <c r="D740" s="25" t="s">
        <v>2118</v>
      </c>
      <c r="E740" s="26">
        <v>527</v>
      </c>
      <c r="F740" s="26" t="s">
        <v>2170</v>
      </c>
      <c r="G740" s="26" t="s">
        <v>384</v>
      </c>
    </row>
    <row r="741" spans="1:7" x14ac:dyDescent="0.25">
      <c r="A741" s="61" t="s">
        <v>5955</v>
      </c>
      <c r="B741" s="31" t="s">
        <v>2183</v>
      </c>
      <c r="C741" s="25" t="s">
        <v>2179</v>
      </c>
      <c r="D741" s="25" t="s">
        <v>2118</v>
      </c>
      <c r="E741" s="26">
        <v>247</v>
      </c>
      <c r="F741" s="26" t="s">
        <v>2170</v>
      </c>
      <c r="G741" s="26" t="s">
        <v>8207</v>
      </c>
    </row>
    <row r="742" spans="1:7" x14ac:dyDescent="0.25">
      <c r="A742" s="61" t="s">
        <v>5956</v>
      </c>
      <c r="B742" s="31" t="s">
        <v>2174</v>
      </c>
      <c r="C742" s="25" t="s">
        <v>2175</v>
      </c>
      <c r="D742" s="25" t="s">
        <v>2118</v>
      </c>
      <c r="E742" s="26">
        <v>587</v>
      </c>
      <c r="F742" s="26" t="s">
        <v>2170</v>
      </c>
      <c r="G742" s="26" t="s">
        <v>2176</v>
      </c>
    </row>
    <row r="743" spans="1:7" x14ac:dyDescent="0.25">
      <c r="A743" s="61" t="s">
        <v>5957</v>
      </c>
      <c r="B743" s="31" t="s">
        <v>2182</v>
      </c>
      <c r="C743" s="25" t="s">
        <v>2162</v>
      </c>
      <c r="D743" s="25" t="s">
        <v>2118</v>
      </c>
      <c r="E743" s="26">
        <v>185</v>
      </c>
      <c r="F743" s="26" t="s">
        <v>2170</v>
      </c>
      <c r="G743" s="26" t="s">
        <v>8209</v>
      </c>
    </row>
    <row r="744" spans="1:7" x14ac:dyDescent="0.25">
      <c r="A744" s="61" t="s">
        <v>5958</v>
      </c>
      <c r="B744" s="31" t="s">
        <v>2115</v>
      </c>
      <c r="C744" s="25" t="s">
        <v>2116</v>
      </c>
      <c r="D744" s="25" t="s">
        <v>2118</v>
      </c>
      <c r="E744" s="26">
        <v>1547</v>
      </c>
      <c r="F744" s="26" t="s">
        <v>2119</v>
      </c>
      <c r="G744" s="26" t="s">
        <v>2120</v>
      </c>
    </row>
    <row r="745" spans="1:7" x14ac:dyDescent="0.25">
      <c r="A745" s="61" t="s">
        <v>5959</v>
      </c>
      <c r="B745" s="31" t="s">
        <v>2181</v>
      </c>
      <c r="C745" s="25" t="s">
        <v>2180</v>
      </c>
      <c r="D745" s="25" t="s">
        <v>2118</v>
      </c>
      <c r="E745" s="26">
        <v>274</v>
      </c>
      <c r="F745" s="26" t="s">
        <v>2170</v>
      </c>
      <c r="G745" s="26" t="s">
        <v>384</v>
      </c>
    </row>
    <row r="746" spans="1:7" ht="31.5" x14ac:dyDescent="0.25">
      <c r="A746" s="61" t="s">
        <v>5960</v>
      </c>
      <c r="B746" s="31" t="s">
        <v>2370</v>
      </c>
      <c r="C746" s="25" t="s">
        <v>2371</v>
      </c>
      <c r="D746" s="25" t="s">
        <v>2216</v>
      </c>
      <c r="E746" s="26">
        <v>825</v>
      </c>
      <c r="F746" s="26" t="s">
        <v>468</v>
      </c>
      <c r="G746" s="26" t="s">
        <v>8210</v>
      </c>
    </row>
    <row r="747" spans="1:7" ht="31.5" x14ac:dyDescent="0.25">
      <c r="A747" s="61" t="s">
        <v>5961</v>
      </c>
      <c r="B747" s="31" t="s">
        <v>2377</v>
      </c>
      <c r="C747" s="25" t="s">
        <v>827</v>
      </c>
      <c r="D747" s="25" t="s">
        <v>2216</v>
      </c>
      <c r="E747" s="26">
        <v>684</v>
      </c>
      <c r="F747" s="26" t="s">
        <v>468</v>
      </c>
      <c r="G747" s="26" t="s">
        <v>8211</v>
      </c>
    </row>
    <row r="748" spans="1:7" x14ac:dyDescent="0.25">
      <c r="A748" s="61" t="s">
        <v>5962</v>
      </c>
      <c r="B748" s="31" t="s">
        <v>2376</v>
      </c>
      <c r="C748" s="25" t="s">
        <v>735</v>
      </c>
      <c r="D748" s="25" t="s">
        <v>2216</v>
      </c>
      <c r="E748" s="26">
        <v>438</v>
      </c>
      <c r="F748" s="26" t="s">
        <v>2373</v>
      </c>
      <c r="G748" s="26" t="s">
        <v>8212</v>
      </c>
    </row>
    <row r="749" spans="1:7" x14ac:dyDescent="0.25">
      <c r="A749" s="61" t="s">
        <v>5963</v>
      </c>
      <c r="B749" s="31" t="s">
        <v>2374</v>
      </c>
      <c r="C749" s="25" t="s">
        <v>1552</v>
      </c>
      <c r="D749" s="25" t="s">
        <v>2216</v>
      </c>
      <c r="E749" s="26">
        <v>868</v>
      </c>
      <c r="F749" s="26" t="s">
        <v>2375</v>
      </c>
      <c r="G749" s="26" t="s">
        <v>8213</v>
      </c>
    </row>
    <row r="750" spans="1:7" x14ac:dyDescent="0.25">
      <c r="A750" s="61" t="s">
        <v>5964</v>
      </c>
      <c r="B750" s="31" t="s">
        <v>2380</v>
      </c>
      <c r="C750" s="25" t="s">
        <v>2381</v>
      </c>
      <c r="D750" s="25" t="s">
        <v>2216</v>
      </c>
      <c r="E750" s="26">
        <v>368</v>
      </c>
      <c r="F750" s="26" t="s">
        <v>2112</v>
      </c>
      <c r="G750" s="26" t="s">
        <v>2112</v>
      </c>
    </row>
    <row r="751" spans="1:7" ht="31.5" x14ac:dyDescent="0.25">
      <c r="A751" s="61" t="s">
        <v>5965</v>
      </c>
      <c r="B751" s="31" t="s">
        <v>2382</v>
      </c>
      <c r="C751" s="25" t="s">
        <v>1883</v>
      </c>
      <c r="D751" s="25" t="s">
        <v>2385</v>
      </c>
      <c r="E751" s="26">
        <v>1090</v>
      </c>
      <c r="F751" s="26" t="s">
        <v>2112</v>
      </c>
      <c r="G751" s="26" t="s">
        <v>2383</v>
      </c>
    </row>
    <row r="752" spans="1:7" ht="47.25" x14ac:dyDescent="0.25">
      <c r="A752" s="61" t="s">
        <v>5966</v>
      </c>
      <c r="B752" s="31" t="s">
        <v>2342</v>
      </c>
      <c r="C752" s="25" t="s">
        <v>2378</v>
      </c>
      <c r="D752" s="25" t="s">
        <v>2216</v>
      </c>
      <c r="E752" s="26">
        <v>354</v>
      </c>
      <c r="F752" s="26" t="s">
        <v>2379</v>
      </c>
      <c r="G752" s="26" t="s">
        <v>7657</v>
      </c>
    </row>
    <row r="753" spans="1:7" x14ac:dyDescent="0.25">
      <c r="A753" s="61" t="s">
        <v>5967</v>
      </c>
      <c r="B753" s="31" t="s">
        <v>2372</v>
      </c>
      <c r="C753" s="25" t="s">
        <v>2323</v>
      </c>
      <c r="D753" s="25" t="s">
        <v>2216</v>
      </c>
      <c r="E753" s="26">
        <v>1076</v>
      </c>
      <c r="F753" s="26" t="s">
        <v>2373</v>
      </c>
      <c r="G753" s="26" t="s">
        <v>8214</v>
      </c>
    </row>
    <row r="754" spans="1:7" x14ac:dyDescent="0.25">
      <c r="A754" s="61" t="s">
        <v>5968</v>
      </c>
      <c r="B754" s="31" t="s">
        <v>2344</v>
      </c>
      <c r="C754" s="25" t="s">
        <v>2348</v>
      </c>
      <c r="D754" s="25" t="s">
        <v>2337</v>
      </c>
      <c r="E754" s="26">
        <v>669</v>
      </c>
      <c r="F754" s="26" t="s">
        <v>2338</v>
      </c>
      <c r="G754" s="26" t="s">
        <v>2333</v>
      </c>
    </row>
    <row r="755" spans="1:7" ht="31.5" x14ac:dyDescent="0.25">
      <c r="A755" s="61" t="s">
        <v>5969</v>
      </c>
      <c r="B755" s="31" t="s">
        <v>2346</v>
      </c>
      <c r="C755" s="25" t="s">
        <v>2345</v>
      </c>
      <c r="D755" s="25" t="s">
        <v>2347</v>
      </c>
      <c r="E755" s="26">
        <v>1220</v>
      </c>
      <c r="F755" s="26" t="s">
        <v>2333</v>
      </c>
      <c r="G755" s="26" t="s">
        <v>8215</v>
      </c>
    </row>
    <row r="756" spans="1:7" ht="31.5" x14ac:dyDescent="0.25">
      <c r="A756" s="61" t="s">
        <v>5970</v>
      </c>
      <c r="B756" s="31" t="s">
        <v>2354</v>
      </c>
      <c r="C756" s="25" t="s">
        <v>1858</v>
      </c>
      <c r="D756" s="25" t="s">
        <v>2332</v>
      </c>
      <c r="E756" s="26">
        <v>570</v>
      </c>
      <c r="F756" s="26" t="s">
        <v>2312</v>
      </c>
      <c r="G756" s="26" t="s">
        <v>8216</v>
      </c>
    </row>
    <row r="757" spans="1:7" ht="31.5" x14ac:dyDescent="0.25">
      <c r="A757" s="61" t="s">
        <v>5971</v>
      </c>
      <c r="B757" s="31" t="s">
        <v>2356</v>
      </c>
      <c r="C757" s="25" t="s">
        <v>2336</v>
      </c>
      <c r="D757" s="25" t="s">
        <v>2337</v>
      </c>
      <c r="E757" s="26">
        <v>94</v>
      </c>
      <c r="F757" s="26" t="s">
        <v>2312</v>
      </c>
      <c r="G757" s="26" t="s">
        <v>1855</v>
      </c>
    </row>
    <row r="758" spans="1:7" ht="47.25" x14ac:dyDescent="0.25">
      <c r="A758" s="61" t="s">
        <v>5972</v>
      </c>
      <c r="B758" s="31" t="s">
        <v>2343</v>
      </c>
      <c r="C758" s="25" t="s">
        <v>2339</v>
      </c>
      <c r="D758" s="25" t="s">
        <v>2340</v>
      </c>
      <c r="E758" s="26">
        <v>1094</v>
      </c>
      <c r="F758" s="26" t="s">
        <v>2333</v>
      </c>
      <c r="G758" s="26" t="s">
        <v>2341</v>
      </c>
    </row>
    <row r="759" spans="1:7" x14ac:dyDescent="0.25">
      <c r="A759" s="61" t="s">
        <v>5973</v>
      </c>
      <c r="B759" s="31" t="s">
        <v>2324</v>
      </c>
      <c r="C759" s="25" t="s">
        <v>2321</v>
      </c>
      <c r="D759" s="25" t="s">
        <v>2295</v>
      </c>
      <c r="E759" s="26">
        <v>290</v>
      </c>
      <c r="F759" s="26" t="s">
        <v>2128</v>
      </c>
      <c r="G759" s="26" t="s">
        <v>2322</v>
      </c>
    </row>
    <row r="760" spans="1:7" x14ac:dyDescent="0.25">
      <c r="A760" s="61" t="s">
        <v>5974</v>
      </c>
      <c r="B760" s="31" t="s">
        <v>2325</v>
      </c>
      <c r="C760" s="25" t="s">
        <v>2323</v>
      </c>
      <c r="D760" s="25" t="s">
        <v>2295</v>
      </c>
      <c r="E760" s="26">
        <v>518</v>
      </c>
      <c r="F760" s="26" t="s">
        <v>2128</v>
      </c>
      <c r="G760" s="26" t="s">
        <v>8221</v>
      </c>
    </row>
    <row r="761" spans="1:7" x14ac:dyDescent="0.25">
      <c r="A761" s="61" t="s">
        <v>5975</v>
      </c>
      <c r="B761" s="31" t="s">
        <v>2294</v>
      </c>
      <c r="C761" s="25" t="s">
        <v>1716</v>
      </c>
      <c r="D761" s="25" t="s">
        <v>2295</v>
      </c>
      <c r="E761" s="26">
        <v>209</v>
      </c>
      <c r="F761" s="26" t="s">
        <v>2128</v>
      </c>
      <c r="G761" s="26" t="s">
        <v>8220</v>
      </c>
    </row>
    <row r="762" spans="1:7" x14ac:dyDescent="0.25">
      <c r="A762" s="61" t="s">
        <v>5976</v>
      </c>
      <c r="B762" s="31" t="s">
        <v>2297</v>
      </c>
      <c r="C762" s="25" t="s">
        <v>25</v>
      </c>
      <c r="D762" s="25" t="s">
        <v>2295</v>
      </c>
      <c r="E762" s="26">
        <v>796</v>
      </c>
      <c r="F762" s="26" t="s">
        <v>2128</v>
      </c>
      <c r="G762" s="26" t="s">
        <v>2271</v>
      </c>
    </row>
    <row r="763" spans="1:7" x14ac:dyDescent="0.25">
      <c r="A763" s="61" t="s">
        <v>5977</v>
      </c>
      <c r="B763" s="31" t="s">
        <v>2298</v>
      </c>
      <c r="C763" s="25" t="s">
        <v>2296</v>
      </c>
      <c r="D763" s="25" t="s">
        <v>2295</v>
      </c>
      <c r="E763" s="26">
        <v>184</v>
      </c>
      <c r="F763" s="26" t="s">
        <v>2128</v>
      </c>
      <c r="G763" s="26" t="s">
        <v>8219</v>
      </c>
    </row>
    <row r="764" spans="1:7" x14ac:dyDescent="0.25">
      <c r="A764" s="61" t="s">
        <v>5978</v>
      </c>
      <c r="B764" s="31" t="s">
        <v>2326</v>
      </c>
      <c r="C764" s="25" t="s">
        <v>864</v>
      </c>
      <c r="D764" s="25" t="s">
        <v>2295</v>
      </c>
      <c r="E764" s="26">
        <v>206</v>
      </c>
      <c r="F764" s="26" t="s">
        <v>2128</v>
      </c>
      <c r="G764" s="26" t="s">
        <v>8218</v>
      </c>
    </row>
    <row r="765" spans="1:7" ht="31.5" x14ac:dyDescent="0.25">
      <c r="A765" s="61" t="s">
        <v>5979</v>
      </c>
      <c r="B765" s="31" t="s">
        <v>2349</v>
      </c>
      <c r="C765" s="25" t="s">
        <v>2350</v>
      </c>
      <c r="D765" s="25" t="s">
        <v>2332</v>
      </c>
      <c r="E765" s="26">
        <v>418</v>
      </c>
      <c r="F765" s="26" t="s">
        <v>2351</v>
      </c>
      <c r="G765" s="26" t="s">
        <v>8217</v>
      </c>
    </row>
    <row r="766" spans="1:7" x14ac:dyDescent="0.25">
      <c r="A766" s="61" t="s">
        <v>5980</v>
      </c>
      <c r="B766" s="31" t="s">
        <v>2352</v>
      </c>
      <c r="C766" s="25" t="s">
        <v>701</v>
      </c>
      <c r="D766" s="25" t="s">
        <v>2295</v>
      </c>
      <c r="E766" s="26">
        <v>116</v>
      </c>
      <c r="F766" s="26" t="s">
        <v>548</v>
      </c>
      <c r="G766" s="26" t="s">
        <v>2353</v>
      </c>
    </row>
    <row r="767" spans="1:7" x14ac:dyDescent="0.25">
      <c r="A767" s="61" t="s">
        <v>5981</v>
      </c>
      <c r="B767" s="31" t="s">
        <v>2319</v>
      </c>
      <c r="C767" s="25" t="s">
        <v>159</v>
      </c>
      <c r="D767" s="25" t="s">
        <v>2295</v>
      </c>
      <c r="E767" s="26">
        <v>326</v>
      </c>
      <c r="F767" s="26" t="s">
        <v>2320</v>
      </c>
      <c r="G767" s="26" t="s">
        <v>8226</v>
      </c>
    </row>
    <row r="768" spans="1:7" ht="31.5" x14ac:dyDescent="0.25">
      <c r="A768" s="61" t="s">
        <v>5982</v>
      </c>
      <c r="B768" s="31" t="s">
        <v>2327</v>
      </c>
      <c r="C768" s="25" t="s">
        <v>2310</v>
      </c>
      <c r="D768" s="25" t="s">
        <v>2311</v>
      </c>
      <c r="E768" s="26">
        <v>1828</v>
      </c>
      <c r="F768" s="26" t="s">
        <v>2312</v>
      </c>
      <c r="G768" s="26" t="s">
        <v>2313</v>
      </c>
    </row>
    <row r="769" spans="1:7" x14ac:dyDescent="0.25">
      <c r="A769" s="61" t="s">
        <v>5983</v>
      </c>
      <c r="B769" s="31" t="s">
        <v>2258</v>
      </c>
      <c r="C769" s="25" t="s">
        <v>7578</v>
      </c>
      <c r="D769" s="25" t="s">
        <v>2255</v>
      </c>
      <c r="E769" s="26">
        <v>701</v>
      </c>
      <c r="F769" s="26" t="s">
        <v>2259</v>
      </c>
      <c r="G769" s="26" t="s">
        <v>2249</v>
      </c>
    </row>
    <row r="770" spans="1:7" x14ac:dyDescent="0.25">
      <c r="A770" s="61" t="s">
        <v>5984</v>
      </c>
      <c r="B770" s="31" t="s">
        <v>2178</v>
      </c>
      <c r="C770" s="25" t="s">
        <v>846</v>
      </c>
      <c r="D770" s="25" t="s">
        <v>2118</v>
      </c>
      <c r="E770" s="26">
        <v>868</v>
      </c>
      <c r="F770" s="26" t="s">
        <v>2170</v>
      </c>
      <c r="G770" s="26" t="s">
        <v>8222</v>
      </c>
    </row>
    <row r="771" spans="1:7" ht="47.25" x14ac:dyDescent="0.25">
      <c r="A771" s="61" t="s">
        <v>5985</v>
      </c>
      <c r="B771" s="31" t="s">
        <v>2431</v>
      </c>
      <c r="C771" s="25" t="s">
        <v>2154</v>
      </c>
      <c r="D771" s="25" t="s">
        <v>2118</v>
      </c>
      <c r="E771" s="26">
        <v>495</v>
      </c>
      <c r="F771" s="26" t="s">
        <v>7658</v>
      </c>
      <c r="G771" s="26" t="s">
        <v>8223</v>
      </c>
    </row>
    <row r="772" spans="1:7" x14ac:dyDescent="0.25">
      <c r="A772" s="61" t="s">
        <v>5986</v>
      </c>
      <c r="B772" s="31" t="s">
        <v>2432</v>
      </c>
      <c r="C772" s="25" t="s">
        <v>2157</v>
      </c>
      <c r="D772" s="25" t="s">
        <v>2145</v>
      </c>
      <c r="E772" s="26">
        <v>204</v>
      </c>
      <c r="F772" s="26" t="s">
        <v>2153</v>
      </c>
      <c r="G772" s="26" t="s">
        <v>8224</v>
      </c>
    </row>
    <row r="773" spans="1:7" x14ac:dyDescent="0.25">
      <c r="A773" s="61" t="s">
        <v>5987</v>
      </c>
      <c r="B773" s="31" t="s">
        <v>2433</v>
      </c>
      <c r="C773" s="25" t="s">
        <v>2158</v>
      </c>
      <c r="D773" s="25" t="s">
        <v>2145</v>
      </c>
      <c r="E773" s="26">
        <v>505</v>
      </c>
      <c r="F773" s="26" t="s">
        <v>2161</v>
      </c>
      <c r="G773" s="26" t="s">
        <v>8225</v>
      </c>
    </row>
    <row r="774" spans="1:7" x14ac:dyDescent="0.25">
      <c r="A774" s="61" t="s">
        <v>5988</v>
      </c>
      <c r="B774" s="31" t="s">
        <v>2434</v>
      </c>
      <c r="C774" s="25" t="s">
        <v>2159</v>
      </c>
      <c r="D774" s="25" t="s">
        <v>2145</v>
      </c>
      <c r="E774" s="26">
        <v>465</v>
      </c>
      <c r="F774" s="26" t="s">
        <v>2161</v>
      </c>
      <c r="G774" s="26" t="s">
        <v>8225</v>
      </c>
    </row>
    <row r="775" spans="1:7" x14ac:dyDescent="0.25">
      <c r="A775" s="61" t="s">
        <v>5989</v>
      </c>
      <c r="B775" s="31" t="s">
        <v>2435</v>
      </c>
      <c r="C775" s="25" t="s">
        <v>2160</v>
      </c>
      <c r="D775" s="25" t="s">
        <v>2145</v>
      </c>
      <c r="E775" s="26">
        <v>386</v>
      </c>
      <c r="F775" s="26" t="s">
        <v>2161</v>
      </c>
      <c r="G775" s="26" t="s">
        <v>8227</v>
      </c>
    </row>
    <row r="776" spans="1:7" x14ac:dyDescent="0.25">
      <c r="A776" s="61" t="s">
        <v>5990</v>
      </c>
      <c r="B776" s="31" t="s">
        <v>2436</v>
      </c>
      <c r="C776" s="25" t="s">
        <v>2167</v>
      </c>
      <c r="D776" s="25" t="s">
        <v>2165</v>
      </c>
      <c r="E776" s="26">
        <v>460</v>
      </c>
      <c r="F776" s="26" t="s">
        <v>2168</v>
      </c>
      <c r="G776" s="26" t="s">
        <v>8228</v>
      </c>
    </row>
    <row r="777" spans="1:7" x14ac:dyDescent="0.25">
      <c r="A777" s="61" t="s">
        <v>5991</v>
      </c>
      <c r="B777" s="31" t="s">
        <v>2437</v>
      </c>
      <c r="C777" s="25" t="s">
        <v>179</v>
      </c>
      <c r="D777" s="25" t="s">
        <v>2121</v>
      </c>
      <c r="E777" s="26">
        <v>355</v>
      </c>
      <c r="F777" s="26" t="s">
        <v>107</v>
      </c>
      <c r="G777" s="26" t="s">
        <v>7555</v>
      </c>
    </row>
    <row r="778" spans="1:7" x14ac:dyDescent="0.25">
      <c r="A778" s="61" t="s">
        <v>5992</v>
      </c>
      <c r="B778" s="31" t="s">
        <v>2438</v>
      </c>
      <c r="C778" s="25" t="s">
        <v>851</v>
      </c>
      <c r="D778" s="25" t="s">
        <v>2118</v>
      </c>
      <c r="E778" s="26">
        <v>756</v>
      </c>
      <c r="F778" s="26" t="s">
        <v>2177</v>
      </c>
      <c r="G778" s="26" t="s">
        <v>8229</v>
      </c>
    </row>
    <row r="779" spans="1:7" x14ac:dyDescent="0.25">
      <c r="A779" s="61" t="s">
        <v>5993</v>
      </c>
      <c r="B779" s="31" t="s">
        <v>2439</v>
      </c>
      <c r="C779" s="25" t="s">
        <v>874</v>
      </c>
      <c r="D779" s="25" t="s">
        <v>2118</v>
      </c>
      <c r="E779" s="26">
        <v>237</v>
      </c>
      <c r="F779" s="26" t="s">
        <v>2152</v>
      </c>
      <c r="G779" s="26" t="s">
        <v>8230</v>
      </c>
    </row>
    <row r="780" spans="1:7" x14ac:dyDescent="0.25">
      <c r="A780" s="61" t="s">
        <v>5994</v>
      </c>
      <c r="B780" s="31" t="s">
        <v>2440</v>
      </c>
      <c r="C780" s="25" t="s">
        <v>398</v>
      </c>
      <c r="D780" s="25" t="s">
        <v>2196</v>
      </c>
      <c r="E780" s="26">
        <v>609</v>
      </c>
      <c r="F780" s="26" t="s">
        <v>2200</v>
      </c>
      <c r="G780" s="26" t="s">
        <v>8231</v>
      </c>
    </row>
    <row r="781" spans="1:7" x14ac:dyDescent="0.25">
      <c r="A781" s="61" t="s">
        <v>5995</v>
      </c>
      <c r="B781" s="31" t="s">
        <v>2441</v>
      </c>
      <c r="C781" s="25" t="s">
        <v>2201</v>
      </c>
      <c r="D781" s="25" t="s">
        <v>1475</v>
      </c>
      <c r="E781" s="26">
        <v>480</v>
      </c>
      <c r="F781" s="26" t="s">
        <v>2119</v>
      </c>
      <c r="G781" s="26" t="s">
        <v>8232</v>
      </c>
    </row>
    <row r="782" spans="1:7" x14ac:dyDescent="0.25">
      <c r="A782" s="61" t="s">
        <v>5996</v>
      </c>
      <c r="B782" s="31" t="s">
        <v>2442</v>
      </c>
      <c r="C782" s="25" t="s">
        <v>91</v>
      </c>
      <c r="D782" s="25" t="s">
        <v>1475</v>
      </c>
      <c r="E782" s="26">
        <v>930</v>
      </c>
      <c r="F782" s="26" t="s">
        <v>2119</v>
      </c>
      <c r="G782" s="26" t="s">
        <v>8233</v>
      </c>
    </row>
    <row r="783" spans="1:7" x14ac:dyDescent="0.25">
      <c r="A783" s="61" t="s">
        <v>5997</v>
      </c>
      <c r="B783" s="31" t="s">
        <v>2443</v>
      </c>
      <c r="C783" s="25" t="s">
        <v>2157</v>
      </c>
      <c r="D783" s="25" t="s">
        <v>1475</v>
      </c>
      <c r="E783" s="26">
        <v>682</v>
      </c>
      <c r="F783" s="26" t="s">
        <v>2202</v>
      </c>
      <c r="G783" s="26" t="s">
        <v>8234</v>
      </c>
    </row>
    <row r="784" spans="1:7" ht="31.5" x14ac:dyDescent="0.25">
      <c r="A784" s="61" t="s">
        <v>5998</v>
      </c>
      <c r="B784" s="31" t="s">
        <v>2444</v>
      </c>
      <c r="C784" s="25" t="s">
        <v>1759</v>
      </c>
      <c r="D784" s="25" t="s">
        <v>1475</v>
      </c>
      <c r="E784" s="26">
        <v>897</v>
      </c>
      <c r="F784" s="26" t="s">
        <v>7576</v>
      </c>
      <c r="G784" s="26" t="s">
        <v>8235</v>
      </c>
    </row>
    <row r="785" spans="1:7" x14ac:dyDescent="0.25">
      <c r="A785" s="61" t="s">
        <v>5999</v>
      </c>
      <c r="B785" s="31" t="s">
        <v>2445</v>
      </c>
      <c r="C785" s="25" t="s">
        <v>649</v>
      </c>
      <c r="D785" s="25" t="s">
        <v>1475</v>
      </c>
      <c r="E785" s="26">
        <v>730</v>
      </c>
      <c r="F785" s="26" t="s">
        <v>2213</v>
      </c>
      <c r="G785" s="26" t="s">
        <v>8194</v>
      </c>
    </row>
    <row r="786" spans="1:7" ht="33" customHeight="1" x14ac:dyDescent="0.25">
      <c r="A786" s="61" t="s">
        <v>6000</v>
      </c>
      <c r="B786" s="31" t="s">
        <v>2446</v>
      </c>
      <c r="C786" s="25" t="s">
        <v>2215</v>
      </c>
      <c r="D786" s="25" t="s">
        <v>2216</v>
      </c>
      <c r="E786" s="26">
        <v>1073</v>
      </c>
      <c r="F786" s="26" t="s">
        <v>2112</v>
      </c>
      <c r="G786" s="26" t="s">
        <v>8236</v>
      </c>
    </row>
    <row r="787" spans="1:7" x14ac:dyDescent="0.25">
      <c r="A787" s="61" t="s">
        <v>6001</v>
      </c>
      <c r="B787" s="31" t="s">
        <v>2447</v>
      </c>
      <c r="C787" s="25" t="s">
        <v>2217</v>
      </c>
      <c r="D787" s="25" t="s">
        <v>2216</v>
      </c>
      <c r="E787" s="26">
        <v>240</v>
      </c>
      <c r="F787" s="26" t="s">
        <v>2112</v>
      </c>
      <c r="G787" s="26" t="s">
        <v>8237</v>
      </c>
    </row>
    <row r="788" spans="1:7" x14ac:dyDescent="0.25">
      <c r="A788" s="61" t="s">
        <v>6002</v>
      </c>
      <c r="B788" s="31" t="s">
        <v>2448</v>
      </c>
      <c r="C788" s="25" t="s">
        <v>56</v>
      </c>
      <c r="D788" s="25" t="s">
        <v>2121</v>
      </c>
      <c r="E788" s="26">
        <v>512</v>
      </c>
      <c r="F788" s="26" t="s">
        <v>2218</v>
      </c>
      <c r="G788" s="26" t="s">
        <v>2219</v>
      </c>
    </row>
    <row r="789" spans="1:7" ht="31.5" x14ac:dyDescent="0.25">
      <c r="A789" s="61" t="s">
        <v>6003</v>
      </c>
      <c r="B789" s="31" t="s">
        <v>2449</v>
      </c>
      <c r="C789" s="25" t="s">
        <v>660</v>
      </c>
      <c r="D789" s="25"/>
      <c r="E789" s="26">
        <v>128</v>
      </c>
      <c r="F789" s="26" t="s">
        <v>8238</v>
      </c>
      <c r="G789" s="26" t="s">
        <v>8239</v>
      </c>
    </row>
    <row r="790" spans="1:7" x14ac:dyDescent="0.25">
      <c r="A790" s="61" t="s">
        <v>6004</v>
      </c>
      <c r="B790" s="31" t="s">
        <v>2450</v>
      </c>
      <c r="C790" s="25" t="s">
        <v>848</v>
      </c>
      <c r="D790" s="25" t="s">
        <v>1475</v>
      </c>
      <c r="E790" s="26">
        <v>105</v>
      </c>
      <c r="F790" s="26" t="s">
        <v>2221</v>
      </c>
      <c r="G790" s="26" t="s">
        <v>8240</v>
      </c>
    </row>
    <row r="791" spans="1:7" x14ac:dyDescent="0.25">
      <c r="A791" s="61" t="s">
        <v>6005</v>
      </c>
      <c r="B791" s="31" t="s">
        <v>2451</v>
      </c>
      <c r="C791" s="25" t="s">
        <v>870</v>
      </c>
      <c r="D791" s="25" t="s">
        <v>1475</v>
      </c>
      <c r="E791" s="26">
        <v>292</v>
      </c>
      <c r="F791" s="26" t="s">
        <v>2221</v>
      </c>
      <c r="G791" s="26" t="s">
        <v>8241</v>
      </c>
    </row>
    <row r="792" spans="1:7" x14ac:dyDescent="0.25">
      <c r="A792" s="61" t="s">
        <v>6006</v>
      </c>
      <c r="B792" s="31" t="s">
        <v>2452</v>
      </c>
      <c r="C792" s="25" t="s">
        <v>2222</v>
      </c>
      <c r="D792" s="25" t="s">
        <v>2227</v>
      </c>
      <c r="E792" s="26">
        <v>300</v>
      </c>
      <c r="F792" s="26" t="s">
        <v>2223</v>
      </c>
      <c r="G792" s="26" t="s">
        <v>8248</v>
      </c>
    </row>
    <row r="793" spans="1:7" x14ac:dyDescent="0.25">
      <c r="A793" s="61" t="s">
        <v>6007</v>
      </c>
      <c r="B793" s="31" t="s">
        <v>2453</v>
      </c>
      <c r="C793" s="25" t="s">
        <v>550</v>
      </c>
      <c r="D793" s="25" t="s">
        <v>2227</v>
      </c>
      <c r="E793" s="26">
        <v>194</v>
      </c>
      <c r="F793" s="26" t="s">
        <v>2228</v>
      </c>
      <c r="G793" s="26" t="s">
        <v>8247</v>
      </c>
    </row>
    <row r="794" spans="1:7" x14ac:dyDescent="0.25">
      <c r="A794" s="61" t="s">
        <v>6008</v>
      </c>
      <c r="B794" s="31" t="s">
        <v>2454</v>
      </c>
      <c r="C794" s="25" t="s">
        <v>657</v>
      </c>
      <c r="D794" s="25" t="s">
        <v>2227</v>
      </c>
      <c r="E794" s="26">
        <v>158</v>
      </c>
      <c r="F794" s="26" t="s">
        <v>2228</v>
      </c>
      <c r="G794" s="26" t="s">
        <v>8246</v>
      </c>
    </row>
    <row r="795" spans="1:7" x14ac:dyDescent="0.25">
      <c r="A795" s="61" t="s">
        <v>6009</v>
      </c>
      <c r="B795" s="31" t="s">
        <v>2455</v>
      </c>
      <c r="C795" s="25" t="s">
        <v>649</v>
      </c>
      <c r="D795" s="25" t="s">
        <v>2227</v>
      </c>
      <c r="E795" s="26">
        <v>578</v>
      </c>
      <c r="F795" s="26" t="s">
        <v>2228</v>
      </c>
      <c r="G795" s="26" t="s">
        <v>8245</v>
      </c>
    </row>
    <row r="796" spans="1:7" x14ac:dyDescent="0.25">
      <c r="A796" s="61" t="s">
        <v>6010</v>
      </c>
      <c r="B796" s="31" t="s">
        <v>2456</v>
      </c>
      <c r="C796" s="25" t="s">
        <v>2230</v>
      </c>
      <c r="D796" s="25" t="s">
        <v>2231</v>
      </c>
      <c r="E796" s="26">
        <v>895</v>
      </c>
      <c r="F796" s="26" t="s">
        <v>2232</v>
      </c>
      <c r="G796" s="26" t="s">
        <v>2233</v>
      </c>
    </row>
    <row r="797" spans="1:7" x14ac:dyDescent="0.25">
      <c r="A797" s="61" t="s">
        <v>6011</v>
      </c>
      <c r="B797" s="31" t="s">
        <v>2457</v>
      </c>
      <c r="C797" s="25" t="s">
        <v>2234</v>
      </c>
      <c r="D797" s="25" t="s">
        <v>2231</v>
      </c>
      <c r="E797" s="26">
        <v>298</v>
      </c>
      <c r="F797" s="26" t="s">
        <v>2232</v>
      </c>
      <c r="G797" s="26" t="s">
        <v>8244</v>
      </c>
    </row>
    <row r="798" spans="1:7" x14ac:dyDescent="0.25">
      <c r="A798" s="61" t="s">
        <v>6012</v>
      </c>
      <c r="B798" s="31" t="s">
        <v>2458</v>
      </c>
      <c r="C798" s="25" t="s">
        <v>2240</v>
      </c>
      <c r="D798" s="25" t="s">
        <v>2231</v>
      </c>
      <c r="E798" s="26">
        <v>406</v>
      </c>
      <c r="F798" s="26" t="s">
        <v>2233</v>
      </c>
      <c r="G798" s="26" t="s">
        <v>8243</v>
      </c>
    </row>
    <row r="799" spans="1:7" x14ac:dyDescent="0.25">
      <c r="A799" s="61" t="s">
        <v>6013</v>
      </c>
      <c r="B799" s="31" t="s">
        <v>2459</v>
      </c>
      <c r="C799" s="25" t="s">
        <v>2270</v>
      </c>
      <c r="D799" s="25" t="s">
        <v>2231</v>
      </c>
      <c r="E799" s="26">
        <v>210</v>
      </c>
      <c r="F799" s="26" t="s">
        <v>2271</v>
      </c>
      <c r="G799" s="26" t="s">
        <v>8242</v>
      </c>
    </row>
    <row r="800" spans="1:7" ht="31.5" x14ac:dyDescent="0.25">
      <c r="A800" s="61" t="s">
        <v>6014</v>
      </c>
      <c r="B800" s="31" t="s">
        <v>2460</v>
      </c>
      <c r="C800" s="25" t="s">
        <v>2275</v>
      </c>
      <c r="D800" s="25" t="s">
        <v>2274</v>
      </c>
      <c r="E800" s="26">
        <v>582</v>
      </c>
      <c r="F800" s="26" t="s">
        <v>2271</v>
      </c>
      <c r="G800" s="26" t="s">
        <v>2273</v>
      </c>
    </row>
    <row r="801" spans="1:7" ht="31.5" x14ac:dyDescent="0.25">
      <c r="A801" s="61" t="s">
        <v>6015</v>
      </c>
      <c r="B801" s="31" t="s">
        <v>2461</v>
      </c>
      <c r="C801" s="25" t="s">
        <v>2276</v>
      </c>
      <c r="D801" s="25" t="s">
        <v>2277</v>
      </c>
      <c r="E801" s="26">
        <v>314</v>
      </c>
      <c r="F801" s="26" t="s">
        <v>2271</v>
      </c>
      <c r="G801" s="26" t="s">
        <v>8250</v>
      </c>
    </row>
    <row r="802" spans="1:7" x14ac:dyDescent="0.25">
      <c r="A802" s="61" t="s">
        <v>6016</v>
      </c>
      <c r="B802" s="31" t="s">
        <v>2462</v>
      </c>
      <c r="C802" s="25" t="s">
        <v>1786</v>
      </c>
      <c r="D802" s="25" t="s">
        <v>2278</v>
      </c>
      <c r="E802" s="26">
        <v>49</v>
      </c>
      <c r="F802" s="26" t="s">
        <v>2279</v>
      </c>
      <c r="G802" s="26" t="s">
        <v>8249</v>
      </c>
    </row>
    <row r="803" spans="1:7" x14ac:dyDescent="0.25">
      <c r="A803" s="61" t="s">
        <v>6017</v>
      </c>
      <c r="B803" s="31" t="s">
        <v>2463</v>
      </c>
      <c r="C803" s="25" t="s">
        <v>2280</v>
      </c>
      <c r="D803" s="25" t="s">
        <v>2278</v>
      </c>
      <c r="E803" s="26">
        <v>239</v>
      </c>
      <c r="F803" s="26" t="s">
        <v>7579</v>
      </c>
      <c r="G803" s="26" t="s">
        <v>2281</v>
      </c>
    </row>
    <row r="804" spans="1:7" x14ac:dyDescent="0.25">
      <c r="A804" s="61" t="s">
        <v>6018</v>
      </c>
      <c r="B804" s="31" t="s">
        <v>2464</v>
      </c>
      <c r="C804" s="25" t="s">
        <v>2282</v>
      </c>
      <c r="D804" s="25" t="s">
        <v>2278</v>
      </c>
      <c r="E804" s="26">
        <v>582</v>
      </c>
      <c r="F804" s="26" t="s">
        <v>2128</v>
      </c>
      <c r="G804" s="26" t="s">
        <v>2283</v>
      </c>
    </row>
    <row r="805" spans="1:7" x14ac:dyDescent="0.25">
      <c r="A805" s="61" t="s">
        <v>6019</v>
      </c>
      <c r="B805" s="31" t="s">
        <v>2465</v>
      </c>
      <c r="C805" s="25" t="s">
        <v>29</v>
      </c>
      <c r="D805" s="27" t="s">
        <v>2278</v>
      </c>
      <c r="E805" s="26">
        <v>192</v>
      </c>
      <c r="F805" s="26" t="s">
        <v>1267</v>
      </c>
      <c r="G805" s="26" t="s">
        <v>8251</v>
      </c>
    </row>
    <row r="806" spans="1:7" x14ac:dyDescent="0.25">
      <c r="A806" s="61" t="s">
        <v>6020</v>
      </c>
      <c r="B806" s="31" t="s">
        <v>2466</v>
      </c>
      <c r="C806" s="25" t="s">
        <v>2290</v>
      </c>
      <c r="D806" s="27" t="s">
        <v>2231</v>
      </c>
      <c r="E806" s="26">
        <v>20</v>
      </c>
      <c r="F806" s="26" t="s">
        <v>2129</v>
      </c>
      <c r="G806" s="26" t="s">
        <v>8252</v>
      </c>
    </row>
    <row r="807" spans="1:7" ht="31.5" x14ac:dyDescent="0.25">
      <c r="A807" s="61" t="s">
        <v>6021</v>
      </c>
      <c r="B807" s="31" t="s">
        <v>2467</v>
      </c>
      <c r="C807" s="25" t="s">
        <v>2293</v>
      </c>
      <c r="D807" s="25" t="s">
        <v>2288</v>
      </c>
      <c r="E807" s="26">
        <v>165</v>
      </c>
      <c r="F807" s="26" t="s">
        <v>2291</v>
      </c>
      <c r="G807" s="26" t="s">
        <v>2292</v>
      </c>
    </row>
    <row r="808" spans="1:7" x14ac:dyDescent="0.25">
      <c r="A808" s="61" t="s">
        <v>6022</v>
      </c>
      <c r="B808" s="31" t="s">
        <v>2468</v>
      </c>
      <c r="C808" s="25" t="s">
        <v>93</v>
      </c>
      <c r="D808" s="25" t="s">
        <v>2247</v>
      </c>
      <c r="E808" s="26">
        <v>225</v>
      </c>
      <c r="F808" s="26" t="s">
        <v>2300</v>
      </c>
      <c r="G808" s="26" t="s">
        <v>8253</v>
      </c>
    </row>
    <row r="809" spans="1:7" x14ac:dyDescent="0.25">
      <c r="A809" s="61" t="s">
        <v>6023</v>
      </c>
      <c r="B809" s="31" t="s">
        <v>2469</v>
      </c>
      <c r="C809" s="25" t="s">
        <v>2085</v>
      </c>
      <c r="D809" s="25" t="s">
        <v>2247</v>
      </c>
      <c r="E809" s="26">
        <v>175</v>
      </c>
      <c r="F809" s="26" t="s">
        <v>2248</v>
      </c>
      <c r="G809" s="26" t="s">
        <v>8254</v>
      </c>
    </row>
    <row r="810" spans="1:7" x14ac:dyDescent="0.25">
      <c r="A810" s="61" t="s">
        <v>6024</v>
      </c>
      <c r="B810" s="31" t="s">
        <v>2470</v>
      </c>
      <c r="C810" s="25" t="s">
        <v>2301</v>
      </c>
      <c r="D810" s="25" t="s">
        <v>2247</v>
      </c>
      <c r="E810" s="26">
        <v>898</v>
      </c>
      <c r="F810" s="26" t="s">
        <v>2302</v>
      </c>
      <c r="G810" s="26" t="s">
        <v>2248</v>
      </c>
    </row>
    <row r="811" spans="1:7" x14ac:dyDescent="0.25">
      <c r="A811" s="61" t="s">
        <v>6025</v>
      </c>
      <c r="B811" s="31" t="s">
        <v>2471</v>
      </c>
      <c r="C811" s="25" t="s">
        <v>2304</v>
      </c>
      <c r="D811" s="25" t="s">
        <v>2247</v>
      </c>
      <c r="E811" s="26">
        <v>215</v>
      </c>
      <c r="F811" s="26" t="s">
        <v>2303</v>
      </c>
      <c r="G811" s="26" t="s">
        <v>8255</v>
      </c>
    </row>
    <row r="812" spans="1:7" x14ac:dyDescent="0.25">
      <c r="A812" s="61" t="s">
        <v>6026</v>
      </c>
      <c r="B812" s="31" t="s">
        <v>2472</v>
      </c>
      <c r="C812" s="25" t="s">
        <v>638</v>
      </c>
      <c r="D812" s="25" t="s">
        <v>2247</v>
      </c>
      <c r="E812" s="26">
        <v>115</v>
      </c>
      <c r="F812" s="26" t="s">
        <v>2302</v>
      </c>
      <c r="G812" s="26" t="s">
        <v>8256</v>
      </c>
    </row>
    <row r="813" spans="1:7" x14ac:dyDescent="0.25">
      <c r="A813" s="61" t="s">
        <v>6027</v>
      </c>
      <c r="B813" s="31" t="s">
        <v>2473</v>
      </c>
      <c r="C813" s="25" t="s">
        <v>2305</v>
      </c>
      <c r="D813" s="25" t="s">
        <v>2247</v>
      </c>
      <c r="E813" s="26">
        <v>302</v>
      </c>
      <c r="F813" s="26" t="s">
        <v>2302</v>
      </c>
      <c r="G813" s="26" t="s">
        <v>2302</v>
      </c>
    </row>
    <row r="814" spans="1:7" x14ac:dyDescent="0.25">
      <c r="A814" s="61" t="s">
        <v>6028</v>
      </c>
      <c r="B814" s="31" t="s">
        <v>2474</v>
      </c>
      <c r="C814" s="25" t="s">
        <v>91</v>
      </c>
      <c r="D814" s="25" t="s">
        <v>2247</v>
      </c>
      <c r="E814" s="26">
        <v>230</v>
      </c>
      <c r="F814" s="26" t="s">
        <v>2302</v>
      </c>
      <c r="G814" s="26" t="s">
        <v>8258</v>
      </c>
    </row>
    <row r="815" spans="1:7" ht="31.5" x14ac:dyDescent="0.25">
      <c r="A815" s="61" t="s">
        <v>6029</v>
      </c>
      <c r="B815" s="31" t="s">
        <v>2475</v>
      </c>
      <c r="C815" s="25" t="s">
        <v>2306</v>
      </c>
      <c r="D815" s="25" t="s">
        <v>2247</v>
      </c>
      <c r="E815" s="26">
        <v>172</v>
      </c>
      <c r="F815" s="26" t="s">
        <v>2307</v>
      </c>
      <c r="G815" s="26" t="s">
        <v>8257</v>
      </c>
    </row>
    <row r="816" spans="1:7" ht="31.5" x14ac:dyDescent="0.25">
      <c r="A816" s="61" t="s">
        <v>6030</v>
      </c>
      <c r="B816" s="31" t="s">
        <v>2476</v>
      </c>
      <c r="C816" s="25" t="s">
        <v>4915</v>
      </c>
      <c r="D816" s="25" t="s">
        <v>2247</v>
      </c>
      <c r="E816" s="26">
        <v>85</v>
      </c>
      <c r="F816" s="26" t="s">
        <v>2307</v>
      </c>
      <c r="G816" s="26" t="s">
        <v>8259</v>
      </c>
    </row>
    <row r="817" spans="1:7" x14ac:dyDescent="0.25">
      <c r="A817" s="61" t="s">
        <v>6031</v>
      </c>
      <c r="B817" s="31" t="s">
        <v>2477</v>
      </c>
      <c r="C817" s="25" t="s">
        <v>2308</v>
      </c>
      <c r="D817" s="25" t="s">
        <v>2247</v>
      </c>
      <c r="E817" s="26">
        <v>302</v>
      </c>
      <c r="F817" s="26" t="s">
        <v>2309</v>
      </c>
      <c r="G817" s="26" t="s">
        <v>8260</v>
      </c>
    </row>
    <row r="818" spans="1:7" x14ac:dyDescent="0.25">
      <c r="A818" s="61" t="s">
        <v>6032</v>
      </c>
      <c r="B818" s="31" t="s">
        <v>2478</v>
      </c>
      <c r="C818" s="25" t="s">
        <v>2314</v>
      </c>
      <c r="D818" s="25" t="s">
        <v>2255</v>
      </c>
      <c r="E818" s="26">
        <v>300</v>
      </c>
      <c r="F818" s="26" t="s">
        <v>2249</v>
      </c>
      <c r="G818" s="26" t="s">
        <v>2249</v>
      </c>
    </row>
    <row r="819" spans="1:7" x14ac:dyDescent="0.25">
      <c r="A819" s="61" t="s">
        <v>6033</v>
      </c>
      <c r="B819" s="31" t="s">
        <v>2479</v>
      </c>
      <c r="C819" s="25" t="s">
        <v>2315</v>
      </c>
      <c r="D819" s="25" t="s">
        <v>2255</v>
      </c>
      <c r="E819" s="26">
        <v>185</v>
      </c>
      <c r="F819" s="26" t="s">
        <v>2318</v>
      </c>
      <c r="G819" s="26" t="s">
        <v>8261</v>
      </c>
    </row>
    <row r="820" spans="1:7" x14ac:dyDescent="0.25">
      <c r="A820" s="61" t="s">
        <v>6034</v>
      </c>
      <c r="B820" s="31" t="s">
        <v>2480</v>
      </c>
      <c r="C820" s="25" t="s">
        <v>2316</v>
      </c>
      <c r="D820" s="25" t="s">
        <v>2255</v>
      </c>
      <c r="E820" s="26">
        <v>119</v>
      </c>
      <c r="F820" s="26" t="s">
        <v>2317</v>
      </c>
      <c r="G820" s="26" t="s">
        <v>8262</v>
      </c>
    </row>
    <row r="821" spans="1:7" ht="31.5" x14ac:dyDescent="0.25">
      <c r="A821" s="61" t="s">
        <v>6035</v>
      </c>
      <c r="B821" s="31" t="s">
        <v>2481</v>
      </c>
      <c r="C821" s="25" t="s">
        <v>2328</v>
      </c>
      <c r="D821" s="25" t="s">
        <v>2329</v>
      </c>
      <c r="E821" s="26">
        <v>668</v>
      </c>
      <c r="F821" s="26" t="s">
        <v>2128</v>
      </c>
      <c r="G821" s="26" t="s">
        <v>8267</v>
      </c>
    </row>
    <row r="822" spans="1:7" x14ac:dyDescent="0.25">
      <c r="A822" s="61" t="s">
        <v>6036</v>
      </c>
      <c r="B822" s="31" t="s">
        <v>2482</v>
      </c>
      <c r="C822" s="25" t="s">
        <v>2330</v>
      </c>
      <c r="D822" s="25" t="s">
        <v>2329</v>
      </c>
      <c r="E822" s="26">
        <v>174</v>
      </c>
      <c r="F822" s="26" t="s">
        <v>2128</v>
      </c>
      <c r="G822" s="26" t="s">
        <v>8266</v>
      </c>
    </row>
    <row r="823" spans="1:7" ht="31.5" x14ac:dyDescent="0.25">
      <c r="A823" s="61" t="s">
        <v>6037</v>
      </c>
      <c r="B823" s="31" t="s">
        <v>2483</v>
      </c>
      <c r="C823" s="25" t="s">
        <v>2331</v>
      </c>
      <c r="D823" s="25" t="s">
        <v>2332</v>
      </c>
      <c r="E823" s="26">
        <v>358</v>
      </c>
      <c r="F823" s="26" t="s">
        <v>2333</v>
      </c>
      <c r="G823" s="26" t="s">
        <v>8265</v>
      </c>
    </row>
    <row r="824" spans="1:7" ht="31.5" x14ac:dyDescent="0.25">
      <c r="A824" s="61" t="s">
        <v>6038</v>
      </c>
      <c r="B824" s="31" t="s">
        <v>2484</v>
      </c>
      <c r="C824" s="25" t="s">
        <v>2334</v>
      </c>
      <c r="D824" s="25" t="s">
        <v>2332</v>
      </c>
      <c r="E824" s="26">
        <v>262</v>
      </c>
      <c r="F824" s="26" t="s">
        <v>2338</v>
      </c>
      <c r="G824" s="26" t="s">
        <v>8264</v>
      </c>
    </row>
    <row r="825" spans="1:7" x14ac:dyDescent="0.25">
      <c r="A825" s="61" t="s">
        <v>6039</v>
      </c>
      <c r="B825" s="31" t="s">
        <v>2485</v>
      </c>
      <c r="C825" s="25" t="s">
        <v>104</v>
      </c>
      <c r="D825" s="25" t="s">
        <v>2295</v>
      </c>
      <c r="E825" s="26">
        <v>124</v>
      </c>
      <c r="F825" s="26" t="s">
        <v>2335</v>
      </c>
      <c r="G825" s="26" t="s">
        <v>8263</v>
      </c>
    </row>
    <row r="826" spans="1:7" x14ac:dyDescent="0.25">
      <c r="A826" s="61" t="s">
        <v>6040</v>
      </c>
      <c r="B826" s="31" t="s">
        <v>2486</v>
      </c>
      <c r="C826" s="25" t="s">
        <v>2355</v>
      </c>
      <c r="D826" s="25" t="s">
        <v>2295</v>
      </c>
      <c r="E826" s="26">
        <v>215</v>
      </c>
      <c r="F826" s="26" t="s">
        <v>2312</v>
      </c>
      <c r="G826" s="26" t="s">
        <v>548</v>
      </c>
    </row>
    <row r="827" spans="1:7" ht="31.5" x14ac:dyDescent="0.25">
      <c r="A827" s="61" t="s">
        <v>6041</v>
      </c>
      <c r="B827" s="31" t="s">
        <v>2487</v>
      </c>
      <c r="C827" s="25" t="s">
        <v>2357</v>
      </c>
      <c r="D827" s="25" t="s">
        <v>639</v>
      </c>
      <c r="E827" s="26">
        <v>918</v>
      </c>
      <c r="F827" s="26" t="s">
        <v>7576</v>
      </c>
      <c r="G827" s="26" t="s">
        <v>8268</v>
      </c>
    </row>
    <row r="828" spans="1:7" ht="31.5" x14ac:dyDescent="0.25">
      <c r="A828" s="61" t="s">
        <v>6042</v>
      </c>
      <c r="B828" s="31" t="s">
        <v>2488</v>
      </c>
      <c r="C828" s="25" t="s">
        <v>2358</v>
      </c>
      <c r="D828" s="25" t="s">
        <v>639</v>
      </c>
      <c r="E828" s="26">
        <v>132</v>
      </c>
      <c r="F828" s="26" t="s">
        <v>7576</v>
      </c>
      <c r="G828" s="26" t="s">
        <v>8269</v>
      </c>
    </row>
    <row r="829" spans="1:7" x14ac:dyDescent="0.25">
      <c r="A829" s="61" t="s">
        <v>6043</v>
      </c>
      <c r="B829" s="31" t="s">
        <v>2489</v>
      </c>
      <c r="C829" s="25" t="s">
        <v>2265</v>
      </c>
      <c r="D829" s="25" t="s">
        <v>639</v>
      </c>
      <c r="E829" s="26">
        <v>312</v>
      </c>
      <c r="F829" s="26" t="s">
        <v>2360</v>
      </c>
      <c r="G829" s="26" t="s">
        <v>8270</v>
      </c>
    </row>
    <row r="830" spans="1:7" x14ac:dyDescent="0.25">
      <c r="A830" s="61" t="s">
        <v>6044</v>
      </c>
      <c r="B830" s="31" t="s">
        <v>2490</v>
      </c>
      <c r="C830" s="25" t="s">
        <v>66</v>
      </c>
      <c r="D830" s="25" t="s">
        <v>639</v>
      </c>
      <c r="E830" s="26">
        <v>298</v>
      </c>
      <c r="F830" s="26" t="s">
        <v>2360</v>
      </c>
      <c r="G830" s="26" t="s">
        <v>2112</v>
      </c>
    </row>
    <row r="831" spans="1:7" x14ac:dyDescent="0.25">
      <c r="A831" s="61" t="s">
        <v>6045</v>
      </c>
      <c r="B831" s="31" t="s">
        <v>2491</v>
      </c>
      <c r="C831" s="25" t="s">
        <v>2368</v>
      </c>
      <c r="D831" s="25" t="s">
        <v>2369</v>
      </c>
      <c r="E831" s="26">
        <v>202</v>
      </c>
      <c r="F831" s="26" t="s">
        <v>2112</v>
      </c>
      <c r="G831" s="26" t="s">
        <v>8271</v>
      </c>
    </row>
    <row r="832" spans="1:7" ht="31.5" x14ac:dyDescent="0.25">
      <c r="A832" s="61" t="s">
        <v>6046</v>
      </c>
      <c r="B832" s="31" t="s">
        <v>2492</v>
      </c>
      <c r="C832" s="25" t="s">
        <v>964</v>
      </c>
      <c r="D832" s="25" t="s">
        <v>2388</v>
      </c>
      <c r="E832" s="26">
        <v>437</v>
      </c>
      <c r="F832" s="26" t="s">
        <v>2220</v>
      </c>
      <c r="G832" s="26" t="s">
        <v>8272</v>
      </c>
    </row>
    <row r="833" spans="1:7" ht="31.5" x14ac:dyDescent="0.25">
      <c r="A833" s="61" t="s">
        <v>6047</v>
      </c>
      <c r="B833" s="31" t="s">
        <v>2493</v>
      </c>
      <c r="C833" s="25" t="s">
        <v>1870</v>
      </c>
      <c r="D833" s="25" t="s">
        <v>2388</v>
      </c>
      <c r="E833" s="26">
        <v>1427</v>
      </c>
      <c r="F833" s="26" t="s">
        <v>2394</v>
      </c>
      <c r="G833" s="26" t="s">
        <v>468</v>
      </c>
    </row>
    <row r="834" spans="1:7" ht="31.5" x14ac:dyDescent="0.25">
      <c r="A834" s="61" t="s">
        <v>6048</v>
      </c>
      <c r="B834" s="31" t="s">
        <v>2494</v>
      </c>
      <c r="C834" s="25" t="s">
        <v>151</v>
      </c>
      <c r="D834" s="25" t="s">
        <v>2388</v>
      </c>
      <c r="E834" s="26">
        <v>822</v>
      </c>
      <c r="F834" s="26" t="s">
        <v>468</v>
      </c>
      <c r="G834" s="26" t="s">
        <v>8275</v>
      </c>
    </row>
    <row r="835" spans="1:7" x14ac:dyDescent="0.25">
      <c r="A835" s="61" t="s">
        <v>6049</v>
      </c>
      <c r="B835" s="31" t="s">
        <v>2495</v>
      </c>
      <c r="C835" s="25" t="s">
        <v>527</v>
      </c>
      <c r="D835" s="25" t="s">
        <v>2388</v>
      </c>
      <c r="E835" s="26">
        <v>407</v>
      </c>
      <c r="F835" s="26" t="s">
        <v>2397</v>
      </c>
      <c r="G835" s="26" t="s">
        <v>8274</v>
      </c>
    </row>
    <row r="836" spans="1:7" ht="19.899999999999999" customHeight="1" x14ac:dyDescent="0.25">
      <c r="A836" s="61" t="s">
        <v>6050</v>
      </c>
      <c r="B836" s="31" t="s">
        <v>2496</v>
      </c>
      <c r="C836" s="25" t="s">
        <v>2157</v>
      </c>
      <c r="D836" s="25" t="s">
        <v>639</v>
      </c>
      <c r="E836" s="26">
        <v>119</v>
      </c>
      <c r="F836" s="26" t="s">
        <v>8276</v>
      </c>
      <c r="G836" s="26" t="s">
        <v>8273</v>
      </c>
    </row>
    <row r="837" spans="1:7" ht="28.9" customHeight="1" x14ac:dyDescent="0.25">
      <c r="A837" s="61" t="s">
        <v>6051</v>
      </c>
      <c r="B837" s="31" t="s">
        <v>5067</v>
      </c>
      <c r="C837" s="25" t="s">
        <v>126</v>
      </c>
      <c r="D837" s="25" t="s">
        <v>2118</v>
      </c>
      <c r="E837" s="26">
        <v>1875</v>
      </c>
      <c r="F837" s="26" t="s">
        <v>2148</v>
      </c>
      <c r="G837" s="26" t="s">
        <v>5068</v>
      </c>
    </row>
    <row r="838" spans="1:7" ht="19.5" customHeight="1" x14ac:dyDescent="0.25">
      <c r="A838" s="61" t="s">
        <v>6052</v>
      </c>
      <c r="B838" s="31" t="s">
        <v>7366</v>
      </c>
      <c r="C838" s="25" t="s">
        <v>2280</v>
      </c>
      <c r="D838" s="25" t="s">
        <v>2165</v>
      </c>
      <c r="E838" s="26">
        <v>1032</v>
      </c>
      <c r="F838" s="26" t="s">
        <v>2168</v>
      </c>
      <c r="G838" s="26" t="s">
        <v>2169</v>
      </c>
    </row>
    <row r="839" spans="1:7" x14ac:dyDescent="0.25">
      <c r="A839" s="61" t="s">
        <v>6053</v>
      </c>
      <c r="B839" s="31" t="s">
        <v>7428</v>
      </c>
      <c r="C839" s="25" t="s">
        <v>5070</v>
      </c>
      <c r="D839" s="27" t="s">
        <v>1475</v>
      </c>
      <c r="E839" s="26">
        <v>260</v>
      </c>
      <c r="F839" s="26" t="s">
        <v>2203</v>
      </c>
      <c r="G839" s="26" t="s">
        <v>8284</v>
      </c>
    </row>
    <row r="840" spans="1:7" x14ac:dyDescent="0.25">
      <c r="A840" s="61" t="s">
        <v>6054</v>
      </c>
      <c r="B840" s="31" t="s">
        <v>7429</v>
      </c>
      <c r="C840" s="25" t="s">
        <v>461</v>
      </c>
      <c r="D840" s="27" t="s">
        <v>2231</v>
      </c>
      <c r="E840" s="26">
        <v>145</v>
      </c>
      <c r="F840" s="26" t="s">
        <v>2236</v>
      </c>
      <c r="G840" s="26" t="s">
        <v>8283</v>
      </c>
    </row>
    <row r="841" spans="1:7" ht="31.5" x14ac:dyDescent="0.25">
      <c r="A841" s="61" t="s">
        <v>6055</v>
      </c>
      <c r="B841" s="31" t="s">
        <v>2428</v>
      </c>
      <c r="C841" s="25" t="s">
        <v>2742</v>
      </c>
      <c r="D841" s="27" t="s">
        <v>2388</v>
      </c>
      <c r="E841" s="26">
        <v>108</v>
      </c>
      <c r="F841" s="26" t="s">
        <v>468</v>
      </c>
      <c r="G841" s="26" t="s">
        <v>8282</v>
      </c>
    </row>
    <row r="842" spans="1:7" x14ac:dyDescent="0.25">
      <c r="A842" s="61" t="s">
        <v>6056</v>
      </c>
      <c r="B842" s="31" t="s">
        <v>7430</v>
      </c>
      <c r="C842" s="25" t="s">
        <v>2157</v>
      </c>
      <c r="D842" s="27" t="s">
        <v>2388</v>
      </c>
      <c r="E842" s="26">
        <v>447</v>
      </c>
      <c r="F842" s="26" t="s">
        <v>2397</v>
      </c>
      <c r="G842" s="26" t="s">
        <v>8281</v>
      </c>
    </row>
    <row r="843" spans="1:7" x14ac:dyDescent="0.25">
      <c r="A843" s="61" t="s">
        <v>6057</v>
      </c>
      <c r="B843" s="31" t="s">
        <v>5073</v>
      </c>
      <c r="C843" s="25" t="s">
        <v>1911</v>
      </c>
      <c r="D843" s="27" t="s">
        <v>2231</v>
      </c>
      <c r="E843" s="26">
        <v>286</v>
      </c>
      <c r="F843" s="26" t="s">
        <v>5074</v>
      </c>
      <c r="G843" s="26" t="s">
        <v>8280</v>
      </c>
    </row>
    <row r="844" spans="1:7" x14ac:dyDescent="0.25">
      <c r="A844" s="61" t="s">
        <v>6058</v>
      </c>
      <c r="B844" s="31" t="s">
        <v>5075</v>
      </c>
      <c r="C844" s="25" t="s">
        <v>5076</v>
      </c>
      <c r="D844" s="27" t="s">
        <v>2231</v>
      </c>
      <c r="E844" s="26">
        <v>612</v>
      </c>
      <c r="F844" s="26" t="s">
        <v>8285</v>
      </c>
      <c r="G844" s="26" t="s">
        <v>8279</v>
      </c>
    </row>
    <row r="845" spans="1:7" x14ac:dyDescent="0.25">
      <c r="A845" s="61" t="s">
        <v>7431</v>
      </c>
      <c r="B845" s="31" t="s">
        <v>5082</v>
      </c>
      <c r="C845" s="25" t="s">
        <v>5083</v>
      </c>
      <c r="D845" s="27" t="s">
        <v>2145</v>
      </c>
      <c r="E845" s="26">
        <v>336</v>
      </c>
      <c r="F845" s="26" t="s">
        <v>5084</v>
      </c>
      <c r="G845" s="26" t="s">
        <v>8278</v>
      </c>
    </row>
    <row r="846" spans="1:7" x14ac:dyDescent="0.25">
      <c r="A846" s="61" t="s">
        <v>7432</v>
      </c>
      <c r="B846" s="31" t="s">
        <v>7474</v>
      </c>
      <c r="C846" s="25" t="s">
        <v>133</v>
      </c>
      <c r="D846" s="27" t="s">
        <v>639</v>
      </c>
      <c r="E846" s="26">
        <v>270</v>
      </c>
      <c r="F846" s="26" t="s">
        <v>2360</v>
      </c>
      <c r="G846" s="26" t="s">
        <v>8277</v>
      </c>
    </row>
    <row r="847" spans="1:7" x14ac:dyDescent="0.25">
      <c r="A847" s="61" t="s">
        <v>7433</v>
      </c>
      <c r="B847" s="31" t="s">
        <v>7475</v>
      </c>
      <c r="C847" s="25" t="s">
        <v>1965</v>
      </c>
      <c r="D847" s="27" t="s">
        <v>2255</v>
      </c>
      <c r="E847" s="26">
        <v>184</v>
      </c>
      <c r="F847" s="26" t="s">
        <v>2259</v>
      </c>
      <c r="G847" s="26" t="s">
        <v>7435</v>
      </c>
    </row>
    <row r="848" spans="1:7" x14ac:dyDescent="0.25">
      <c r="A848" s="94" t="s">
        <v>815</v>
      </c>
      <c r="B848" s="82"/>
      <c r="C848" s="82"/>
      <c r="D848" s="82"/>
      <c r="E848" s="23">
        <f>SUM(E706:E847)/1000</f>
        <v>91.295000000000002</v>
      </c>
      <c r="F848" s="95" t="s">
        <v>809</v>
      </c>
      <c r="G848" s="95"/>
    </row>
    <row r="849" spans="1:7" x14ac:dyDescent="0.25">
      <c r="A849" s="93" t="s">
        <v>6059</v>
      </c>
      <c r="B849" s="80"/>
      <c r="C849" s="80"/>
      <c r="D849" s="80"/>
      <c r="E849" s="80"/>
      <c r="F849" s="80"/>
      <c r="G849" s="80"/>
    </row>
    <row r="850" spans="1:7" ht="47.25" x14ac:dyDescent="0.25">
      <c r="A850" s="28" t="s">
        <v>6060</v>
      </c>
      <c r="B850" s="31" t="s">
        <v>2105</v>
      </c>
      <c r="C850" s="25" t="s">
        <v>2114</v>
      </c>
      <c r="D850" s="25" t="s">
        <v>2117</v>
      </c>
      <c r="E850" s="26">
        <v>1594</v>
      </c>
      <c r="F850" s="26" t="s">
        <v>2113</v>
      </c>
      <c r="G850" s="26" t="s">
        <v>8287</v>
      </c>
    </row>
    <row r="851" spans="1:7" ht="31.5" x14ac:dyDescent="0.25">
      <c r="A851" s="28" t="s">
        <v>6061</v>
      </c>
      <c r="B851" s="31" t="s">
        <v>2106</v>
      </c>
      <c r="C851" s="25" t="s">
        <v>2124</v>
      </c>
      <c r="D851" s="25" t="s">
        <v>2117</v>
      </c>
      <c r="E851" s="26">
        <v>793</v>
      </c>
      <c r="F851" s="26" t="s">
        <v>2125</v>
      </c>
      <c r="G851" s="26" t="s">
        <v>8188</v>
      </c>
    </row>
    <row r="852" spans="1:7" ht="31.5" x14ac:dyDescent="0.25">
      <c r="A852" s="62" t="s">
        <v>6062</v>
      </c>
      <c r="B852" s="31" t="s">
        <v>2107</v>
      </c>
      <c r="C852" s="25" t="s">
        <v>2130</v>
      </c>
      <c r="D852" s="25" t="s">
        <v>2131</v>
      </c>
      <c r="E852" s="26">
        <v>2211</v>
      </c>
      <c r="F852" s="26" t="s">
        <v>2133</v>
      </c>
      <c r="G852" s="26" t="s">
        <v>2134</v>
      </c>
    </row>
    <row r="853" spans="1:7" ht="47.25" x14ac:dyDescent="0.25">
      <c r="A853" s="62" t="s">
        <v>6063</v>
      </c>
      <c r="B853" s="31" t="s">
        <v>2108</v>
      </c>
      <c r="C853" s="25" t="s">
        <v>2135</v>
      </c>
      <c r="D853" s="25" t="s">
        <v>2136</v>
      </c>
      <c r="E853" s="26">
        <v>1329</v>
      </c>
      <c r="F853" s="26" t="s">
        <v>2137</v>
      </c>
      <c r="G853" s="26" t="s">
        <v>8288</v>
      </c>
    </row>
    <row r="854" spans="1:7" ht="31.5" x14ac:dyDescent="0.25">
      <c r="A854" s="62" t="s">
        <v>6064</v>
      </c>
      <c r="B854" s="31" t="s">
        <v>2109</v>
      </c>
      <c r="C854" s="25" t="s">
        <v>2147</v>
      </c>
      <c r="D854" s="25" t="s">
        <v>2138</v>
      </c>
      <c r="E854" s="26">
        <v>1349</v>
      </c>
      <c r="F854" s="26" t="s">
        <v>2139</v>
      </c>
      <c r="G854" s="26" t="s">
        <v>8289</v>
      </c>
    </row>
    <row r="855" spans="1:7" ht="31.5" x14ac:dyDescent="0.25">
      <c r="A855" s="62" t="s">
        <v>6065</v>
      </c>
      <c r="B855" s="31" t="s">
        <v>2198</v>
      </c>
      <c r="C855" s="25" t="s">
        <v>2199</v>
      </c>
      <c r="D855" s="25" t="s">
        <v>2118</v>
      </c>
      <c r="E855" s="26">
        <v>418</v>
      </c>
      <c r="F855" s="26" t="s">
        <v>2185</v>
      </c>
      <c r="G855" s="26" t="s">
        <v>8290</v>
      </c>
    </row>
    <row r="856" spans="1:7" ht="47.25" x14ac:dyDescent="0.25">
      <c r="A856" s="62" t="s">
        <v>6066</v>
      </c>
      <c r="B856" s="31" t="s">
        <v>2398</v>
      </c>
      <c r="C856" s="25" t="s">
        <v>2140</v>
      </c>
      <c r="D856" s="25" t="s">
        <v>2141</v>
      </c>
      <c r="E856" s="26">
        <v>438</v>
      </c>
      <c r="F856" s="26" t="s">
        <v>8286</v>
      </c>
      <c r="G856" s="26" t="s">
        <v>8291</v>
      </c>
    </row>
    <row r="857" spans="1:7" ht="47.25" x14ac:dyDescent="0.25">
      <c r="A857" s="62" t="s">
        <v>6067</v>
      </c>
      <c r="B857" s="31" t="s">
        <v>2399</v>
      </c>
      <c r="C857" s="25" t="s">
        <v>2144</v>
      </c>
      <c r="D857" s="25" t="s">
        <v>2131</v>
      </c>
      <c r="E857" s="26">
        <v>2408</v>
      </c>
      <c r="F857" s="26" t="s">
        <v>2142</v>
      </c>
      <c r="G857" s="26" t="s">
        <v>2143</v>
      </c>
    </row>
    <row r="858" spans="1:7" ht="31.5" x14ac:dyDescent="0.25">
      <c r="A858" s="62" t="s">
        <v>6068</v>
      </c>
      <c r="B858" s="31" t="s">
        <v>2400</v>
      </c>
      <c r="C858" s="25" t="s">
        <v>7698</v>
      </c>
      <c r="D858" s="25" t="s">
        <v>2138</v>
      </c>
      <c r="E858" s="26">
        <v>600</v>
      </c>
      <c r="F858" s="26" t="s">
        <v>2137</v>
      </c>
      <c r="G858" s="26" t="s">
        <v>8295</v>
      </c>
    </row>
    <row r="859" spans="1:7" ht="31.5" x14ac:dyDescent="0.25">
      <c r="A859" s="62" t="s">
        <v>6069</v>
      </c>
      <c r="B859" s="31" t="s">
        <v>2401</v>
      </c>
      <c r="C859" s="25" t="s">
        <v>7699</v>
      </c>
      <c r="D859" s="25" t="s">
        <v>2145</v>
      </c>
      <c r="E859" s="26">
        <v>348</v>
      </c>
      <c r="F859" s="26" t="s">
        <v>2133</v>
      </c>
      <c r="G859" s="26" t="s">
        <v>8294</v>
      </c>
    </row>
    <row r="860" spans="1:7" ht="31.5" x14ac:dyDescent="0.25">
      <c r="A860" s="62" t="s">
        <v>6070</v>
      </c>
      <c r="B860" s="31" t="s">
        <v>2402</v>
      </c>
      <c r="C860" s="25" t="s">
        <v>7700</v>
      </c>
      <c r="D860" s="25" t="s">
        <v>2145</v>
      </c>
      <c r="E860" s="26">
        <v>274</v>
      </c>
      <c r="F860" s="26" t="s">
        <v>2133</v>
      </c>
      <c r="G860" s="26" t="s">
        <v>8293</v>
      </c>
    </row>
    <row r="861" spans="1:7" ht="31.5" x14ac:dyDescent="0.25">
      <c r="A861" s="62" t="s">
        <v>6071</v>
      </c>
      <c r="B861" s="31" t="s">
        <v>2403</v>
      </c>
      <c r="C861" s="25" t="s">
        <v>7701</v>
      </c>
      <c r="D861" s="25" t="s">
        <v>2138</v>
      </c>
      <c r="E861" s="26">
        <v>287</v>
      </c>
      <c r="F861" s="26" t="s">
        <v>2137</v>
      </c>
      <c r="G861" s="26" t="s">
        <v>8292</v>
      </c>
    </row>
    <row r="862" spans="1:7" ht="63" x14ac:dyDescent="0.25">
      <c r="A862" s="62" t="s">
        <v>6072</v>
      </c>
      <c r="B862" s="31" t="s">
        <v>2404</v>
      </c>
      <c r="C862" s="25" t="s">
        <v>2146</v>
      </c>
      <c r="D862" s="25" t="s">
        <v>5069</v>
      </c>
      <c r="E862" s="26">
        <v>533</v>
      </c>
      <c r="F862" s="26" t="s">
        <v>5068</v>
      </c>
      <c r="G862" s="26" t="s">
        <v>2149</v>
      </c>
    </row>
    <row r="863" spans="1:7" ht="47.25" x14ac:dyDescent="0.25">
      <c r="A863" s="62" t="s">
        <v>6073</v>
      </c>
      <c r="B863" s="31" t="s">
        <v>2405</v>
      </c>
      <c r="C863" s="25" t="s">
        <v>2155</v>
      </c>
      <c r="D863" s="25" t="s">
        <v>2117</v>
      </c>
      <c r="E863" s="26">
        <v>3748</v>
      </c>
      <c r="F863" s="26" t="s">
        <v>2132</v>
      </c>
      <c r="G863" s="26" t="s">
        <v>2628</v>
      </c>
    </row>
    <row r="864" spans="1:7" ht="31.5" x14ac:dyDescent="0.25">
      <c r="A864" s="62" t="s">
        <v>6074</v>
      </c>
      <c r="B864" s="31" t="s">
        <v>2406</v>
      </c>
      <c r="C864" s="25" t="s">
        <v>7702</v>
      </c>
      <c r="D864" s="25" t="s">
        <v>2145</v>
      </c>
      <c r="E864" s="26">
        <v>379</v>
      </c>
      <c r="F864" s="26" t="s">
        <v>2133</v>
      </c>
      <c r="G864" s="26" t="s">
        <v>8296</v>
      </c>
    </row>
    <row r="865" spans="1:7" ht="31.5" x14ac:dyDescent="0.25">
      <c r="A865" s="62" t="s">
        <v>6075</v>
      </c>
      <c r="B865" s="31" t="s">
        <v>2407</v>
      </c>
      <c r="C865" s="25" t="s">
        <v>7703</v>
      </c>
      <c r="D865" s="25" t="s">
        <v>2145</v>
      </c>
      <c r="E865" s="26">
        <v>338</v>
      </c>
      <c r="F865" s="26" t="s">
        <v>2133</v>
      </c>
      <c r="G865" s="26" t="s">
        <v>8302</v>
      </c>
    </row>
    <row r="866" spans="1:7" ht="31.5" x14ac:dyDescent="0.25">
      <c r="A866" s="62" t="s">
        <v>6076</v>
      </c>
      <c r="B866" s="31" t="s">
        <v>2408</v>
      </c>
      <c r="C866" s="25" t="s">
        <v>7707</v>
      </c>
      <c r="D866" s="25" t="s">
        <v>2145</v>
      </c>
      <c r="E866" s="26">
        <v>208</v>
      </c>
      <c r="F866" s="26" t="s">
        <v>2133</v>
      </c>
      <c r="G866" s="26" t="s">
        <v>8301</v>
      </c>
    </row>
    <row r="867" spans="1:7" ht="31.5" x14ac:dyDescent="0.25">
      <c r="A867" s="62" t="s">
        <v>6077</v>
      </c>
      <c r="B867" s="31" t="s">
        <v>2409</v>
      </c>
      <c r="C867" s="25" t="s">
        <v>7706</v>
      </c>
      <c r="D867" s="25" t="s">
        <v>2165</v>
      </c>
      <c r="E867" s="26">
        <v>296</v>
      </c>
      <c r="F867" s="26" t="s">
        <v>2168</v>
      </c>
      <c r="G867" s="26" t="s">
        <v>8300</v>
      </c>
    </row>
    <row r="868" spans="1:7" ht="31.5" x14ac:dyDescent="0.25">
      <c r="A868" s="62" t="s">
        <v>6078</v>
      </c>
      <c r="B868" s="31" t="s">
        <v>2410</v>
      </c>
      <c r="C868" s="25" t="s">
        <v>7705</v>
      </c>
      <c r="D868" s="25" t="s">
        <v>2145</v>
      </c>
      <c r="E868" s="26">
        <v>182</v>
      </c>
      <c r="F868" s="26" t="s">
        <v>2166</v>
      </c>
      <c r="G868" s="26" t="s">
        <v>8299</v>
      </c>
    </row>
    <row r="869" spans="1:7" ht="31.5" x14ac:dyDescent="0.25">
      <c r="A869" s="62" t="s">
        <v>6079</v>
      </c>
      <c r="B869" s="31" t="s">
        <v>2411</v>
      </c>
      <c r="C869" s="25" t="s">
        <v>7704</v>
      </c>
      <c r="D869" s="25" t="s">
        <v>2118</v>
      </c>
      <c r="E869" s="26">
        <v>52</v>
      </c>
      <c r="F869" s="26" t="s">
        <v>4916</v>
      </c>
      <c r="G869" s="26" t="s">
        <v>8298</v>
      </c>
    </row>
    <row r="870" spans="1:7" ht="31.5" x14ac:dyDescent="0.25">
      <c r="A870" s="62" t="s">
        <v>6080</v>
      </c>
      <c r="B870" s="31" t="s">
        <v>2412</v>
      </c>
      <c r="C870" s="25" t="s">
        <v>7708</v>
      </c>
      <c r="D870" s="25" t="s">
        <v>2118</v>
      </c>
      <c r="E870" s="26">
        <v>192</v>
      </c>
      <c r="F870" s="26" t="s">
        <v>2188</v>
      </c>
      <c r="G870" s="26" t="s">
        <v>8297</v>
      </c>
    </row>
    <row r="871" spans="1:7" ht="31.5" x14ac:dyDescent="0.25">
      <c r="A871" s="62" t="s">
        <v>6081</v>
      </c>
      <c r="B871" s="31" t="s">
        <v>2413</v>
      </c>
      <c r="C871" s="25" t="s">
        <v>7434</v>
      </c>
      <c r="D871" s="27" t="s">
        <v>2227</v>
      </c>
      <c r="E871" s="26">
        <v>102</v>
      </c>
      <c r="F871" s="26" t="s">
        <v>2228</v>
      </c>
      <c r="G871" s="26" t="s">
        <v>8304</v>
      </c>
    </row>
    <row r="872" spans="1:7" ht="31.5" x14ac:dyDescent="0.25">
      <c r="A872" s="62" t="s">
        <v>6082</v>
      </c>
      <c r="B872" s="31" t="s">
        <v>2414</v>
      </c>
      <c r="C872" s="25" t="s">
        <v>7709</v>
      </c>
      <c r="D872" s="27" t="s">
        <v>2255</v>
      </c>
      <c r="E872" s="26">
        <v>112</v>
      </c>
      <c r="F872" s="26" t="s">
        <v>2264</v>
      </c>
      <c r="G872" s="26" t="s">
        <v>8303</v>
      </c>
    </row>
    <row r="873" spans="1:7" ht="31.5" x14ac:dyDescent="0.25">
      <c r="A873" s="62" t="s">
        <v>6083</v>
      </c>
      <c r="B873" s="31" t="s">
        <v>2415</v>
      </c>
      <c r="C873" s="25" t="s">
        <v>2286</v>
      </c>
      <c r="D873" s="27" t="s">
        <v>2278</v>
      </c>
      <c r="E873" s="26">
        <v>205</v>
      </c>
      <c r="F873" s="26" t="s">
        <v>2128</v>
      </c>
      <c r="G873" s="26" t="s">
        <v>2287</v>
      </c>
    </row>
    <row r="874" spans="1:7" ht="31.5" x14ac:dyDescent="0.25">
      <c r="A874" s="62" t="s">
        <v>6084</v>
      </c>
      <c r="B874" s="31" t="s">
        <v>2416</v>
      </c>
      <c r="C874" s="25" t="s">
        <v>2235</v>
      </c>
      <c r="D874" s="27" t="s">
        <v>2231</v>
      </c>
      <c r="E874" s="26">
        <v>282</v>
      </c>
      <c r="F874" s="26" t="s">
        <v>2271</v>
      </c>
      <c r="G874" s="26" t="s">
        <v>8305</v>
      </c>
    </row>
    <row r="875" spans="1:7" ht="31.5" x14ac:dyDescent="0.25">
      <c r="A875" s="62" t="s">
        <v>6085</v>
      </c>
      <c r="B875" s="31" t="s">
        <v>2417</v>
      </c>
      <c r="C875" s="25" t="s">
        <v>7710</v>
      </c>
      <c r="D875" s="27" t="s">
        <v>2295</v>
      </c>
      <c r="E875" s="26">
        <v>142</v>
      </c>
      <c r="F875" s="26" t="s">
        <v>2128</v>
      </c>
      <c r="G875" s="26" t="s">
        <v>8306</v>
      </c>
    </row>
    <row r="876" spans="1:7" ht="47.25" x14ac:dyDescent="0.25">
      <c r="A876" s="62" t="s">
        <v>6086</v>
      </c>
      <c r="B876" s="31" t="s">
        <v>2418</v>
      </c>
      <c r="C876" s="25" t="s">
        <v>2299</v>
      </c>
      <c r="D876" s="27" t="s">
        <v>2295</v>
      </c>
      <c r="E876" s="26">
        <v>190</v>
      </c>
      <c r="F876" s="26" t="s">
        <v>2271</v>
      </c>
      <c r="G876" s="26" t="s">
        <v>8307</v>
      </c>
    </row>
    <row r="877" spans="1:7" ht="31.5" x14ac:dyDescent="0.25">
      <c r="A877" s="62" t="s">
        <v>6087</v>
      </c>
      <c r="B877" s="31" t="s">
        <v>2419</v>
      </c>
      <c r="C877" s="25" t="s">
        <v>7770</v>
      </c>
      <c r="D877" s="27" t="s">
        <v>2255</v>
      </c>
      <c r="E877" s="26">
        <v>255</v>
      </c>
      <c r="F877" s="26" t="s">
        <v>2307</v>
      </c>
      <c r="G877" s="26" t="s">
        <v>8309</v>
      </c>
    </row>
    <row r="878" spans="1:7" ht="31.5" x14ac:dyDescent="0.25">
      <c r="A878" s="62" t="s">
        <v>6088</v>
      </c>
      <c r="B878" s="31" t="s">
        <v>2420</v>
      </c>
      <c r="C878" s="25" t="s">
        <v>7771</v>
      </c>
      <c r="D878" s="27" t="s">
        <v>2295</v>
      </c>
      <c r="E878" s="26">
        <v>122</v>
      </c>
      <c r="F878" s="26" t="s">
        <v>2128</v>
      </c>
      <c r="G878" s="26" t="s">
        <v>1902</v>
      </c>
    </row>
    <row r="879" spans="1:7" ht="31.5" x14ac:dyDescent="0.25">
      <c r="A879" s="62" t="s">
        <v>6089</v>
      </c>
      <c r="B879" s="31" t="s">
        <v>2421</v>
      </c>
      <c r="C879" s="25" t="s">
        <v>2336</v>
      </c>
      <c r="D879" s="27" t="s">
        <v>2337</v>
      </c>
      <c r="E879" s="26">
        <v>132</v>
      </c>
      <c r="F879" s="26" t="s">
        <v>2338</v>
      </c>
      <c r="G879" s="26" t="s">
        <v>8308</v>
      </c>
    </row>
    <row r="880" spans="1:7" ht="31.5" x14ac:dyDescent="0.25">
      <c r="A880" s="62" t="s">
        <v>6090</v>
      </c>
      <c r="B880" s="31" t="s">
        <v>2422</v>
      </c>
      <c r="C880" s="25" t="s">
        <v>2361</v>
      </c>
      <c r="D880" s="27" t="s">
        <v>639</v>
      </c>
      <c r="E880" s="26">
        <v>280</v>
      </c>
      <c r="F880" s="26" t="s">
        <v>1887</v>
      </c>
      <c r="G880" s="26" t="s">
        <v>8269</v>
      </c>
    </row>
    <row r="881" spans="1:7" ht="31.5" x14ac:dyDescent="0.25">
      <c r="A881" s="62" t="s">
        <v>6091</v>
      </c>
      <c r="B881" s="31" t="s">
        <v>2423</v>
      </c>
      <c r="C881" s="25" t="s">
        <v>2366</v>
      </c>
      <c r="D881" s="27" t="s">
        <v>7580</v>
      </c>
      <c r="E881" s="26">
        <v>995</v>
      </c>
      <c r="F881" s="26" t="s">
        <v>640</v>
      </c>
      <c r="G881" s="26" t="s">
        <v>2367</v>
      </c>
    </row>
    <row r="882" spans="1:7" ht="31.5" x14ac:dyDescent="0.25">
      <c r="A882" s="62" t="s">
        <v>6092</v>
      </c>
      <c r="B882" s="31" t="s">
        <v>2424</v>
      </c>
      <c r="C882" s="25" t="s">
        <v>2384</v>
      </c>
      <c r="D882" s="27" t="s">
        <v>2216</v>
      </c>
      <c r="E882" s="26">
        <v>302</v>
      </c>
      <c r="F882" s="26" t="s">
        <v>468</v>
      </c>
      <c r="G882" s="26" t="s">
        <v>2386</v>
      </c>
    </row>
    <row r="883" spans="1:7" ht="31.5" x14ac:dyDescent="0.25">
      <c r="A883" s="62" t="s">
        <v>6093</v>
      </c>
      <c r="B883" s="31" t="s">
        <v>2425</v>
      </c>
      <c r="C883" s="25" t="s">
        <v>7773</v>
      </c>
      <c r="D883" s="27" t="s">
        <v>2216</v>
      </c>
      <c r="E883" s="26">
        <v>466</v>
      </c>
      <c r="F883" s="26" t="s">
        <v>2386</v>
      </c>
      <c r="G883" s="26" t="s">
        <v>8310</v>
      </c>
    </row>
    <row r="884" spans="1:7" ht="31.5" x14ac:dyDescent="0.25">
      <c r="A884" s="62" t="s">
        <v>6094</v>
      </c>
      <c r="B884" s="31" t="s">
        <v>2426</v>
      </c>
      <c r="C884" s="25" t="s">
        <v>7772</v>
      </c>
      <c r="D884" s="27" t="s">
        <v>2388</v>
      </c>
      <c r="E884" s="26">
        <v>1180</v>
      </c>
      <c r="F884" s="26" t="s">
        <v>2389</v>
      </c>
      <c r="G884" s="26" t="s">
        <v>2390</v>
      </c>
    </row>
    <row r="885" spans="1:7" ht="31.5" x14ac:dyDescent="0.25">
      <c r="A885" s="62" t="s">
        <v>6095</v>
      </c>
      <c r="B885" s="31" t="s">
        <v>2427</v>
      </c>
      <c r="C885" s="25" t="s">
        <v>7712</v>
      </c>
      <c r="D885" s="27" t="s">
        <v>2388</v>
      </c>
      <c r="E885" s="26">
        <v>832</v>
      </c>
      <c r="F885" s="26" t="s">
        <v>2389</v>
      </c>
      <c r="G885" s="26" t="s">
        <v>8311</v>
      </c>
    </row>
    <row r="886" spans="1:7" ht="31.5" x14ac:dyDescent="0.25">
      <c r="A886" s="62" t="s">
        <v>6096</v>
      </c>
      <c r="B886" s="31" t="s">
        <v>2429</v>
      </c>
      <c r="C886" s="25" t="s">
        <v>7711</v>
      </c>
      <c r="D886" s="27" t="s">
        <v>2388</v>
      </c>
      <c r="E886" s="26">
        <v>73</v>
      </c>
      <c r="F886" s="26" t="s">
        <v>468</v>
      </c>
      <c r="G886" s="26" t="s">
        <v>8312</v>
      </c>
    </row>
    <row r="887" spans="1:7" ht="31.5" x14ac:dyDescent="0.25">
      <c r="A887" s="62" t="s">
        <v>6097</v>
      </c>
      <c r="B887" s="31" t="s">
        <v>2430</v>
      </c>
      <c r="C887" s="25" t="s">
        <v>7713</v>
      </c>
      <c r="D887" s="27" t="s">
        <v>2216</v>
      </c>
      <c r="E887" s="26">
        <v>146</v>
      </c>
      <c r="F887" s="26" t="s">
        <v>2386</v>
      </c>
      <c r="G887" s="26" t="s">
        <v>8313</v>
      </c>
    </row>
    <row r="888" spans="1:7" ht="31.5" x14ac:dyDescent="0.25">
      <c r="A888" s="62" t="s">
        <v>6098</v>
      </c>
      <c r="B888" s="31" t="s">
        <v>5071</v>
      </c>
      <c r="C888" s="27" t="s">
        <v>7714</v>
      </c>
      <c r="D888" s="25" t="s">
        <v>5072</v>
      </c>
      <c r="E888" s="26">
        <v>518</v>
      </c>
      <c r="F888" s="26" t="s">
        <v>468</v>
      </c>
      <c r="G888" s="26" t="s">
        <v>8314</v>
      </c>
    </row>
    <row r="889" spans="1:7" x14ac:dyDescent="0.25">
      <c r="A889" s="94" t="s">
        <v>1586</v>
      </c>
      <c r="B889" s="82"/>
      <c r="C889" s="82"/>
      <c r="D889" s="82"/>
      <c r="E889" s="23">
        <f>SUM(E850:E888)/1000</f>
        <v>24.311</v>
      </c>
      <c r="F889" s="95" t="s">
        <v>809</v>
      </c>
      <c r="G889" s="95"/>
    </row>
    <row r="890" spans="1:7" x14ac:dyDescent="0.25">
      <c r="A890" s="94" t="s">
        <v>811</v>
      </c>
      <c r="B890" s="82"/>
      <c r="C890" s="82"/>
      <c r="D890" s="82"/>
      <c r="E890" s="23">
        <f>E848+E889</f>
        <v>115.60599999999999</v>
      </c>
      <c r="F890" s="95" t="s">
        <v>809</v>
      </c>
      <c r="G890" s="95"/>
    </row>
    <row r="891" spans="1:7" x14ac:dyDescent="0.25">
      <c r="A891" s="79" t="s">
        <v>6099</v>
      </c>
      <c r="B891" s="80"/>
      <c r="C891" s="80"/>
      <c r="D891" s="80"/>
      <c r="E891" s="80"/>
      <c r="F891" s="80"/>
      <c r="G891" s="80"/>
    </row>
    <row r="892" spans="1:7" x14ac:dyDescent="0.25">
      <c r="A892" s="93" t="s">
        <v>6100</v>
      </c>
      <c r="B892" s="80"/>
      <c r="C892" s="80"/>
      <c r="D892" s="80"/>
      <c r="E892" s="80"/>
      <c r="F892" s="80"/>
      <c r="G892" s="80"/>
    </row>
    <row r="893" spans="1:7" x14ac:dyDescent="0.25">
      <c r="A893" s="28" t="s">
        <v>6101</v>
      </c>
      <c r="B893" s="31" t="s">
        <v>2532</v>
      </c>
      <c r="C893" s="25" t="s">
        <v>79</v>
      </c>
      <c r="D893" s="25" t="s">
        <v>2606</v>
      </c>
      <c r="E893" s="28">
        <v>660.9</v>
      </c>
      <c r="F893" s="26" t="s">
        <v>2609</v>
      </c>
      <c r="G893" s="26" t="s">
        <v>8315</v>
      </c>
    </row>
    <row r="894" spans="1:7" x14ac:dyDescent="0.25">
      <c r="A894" s="28" t="s">
        <v>6102</v>
      </c>
      <c r="B894" s="31" t="s">
        <v>2533</v>
      </c>
      <c r="C894" s="25" t="s">
        <v>817</v>
      </c>
      <c r="D894" s="25" t="s">
        <v>2606</v>
      </c>
      <c r="E894" s="28">
        <v>241.5</v>
      </c>
      <c r="F894" s="26" t="s">
        <v>2610</v>
      </c>
      <c r="G894" s="26" t="s">
        <v>8316</v>
      </c>
    </row>
    <row r="895" spans="1:7" x14ac:dyDescent="0.25">
      <c r="A895" s="62" t="s">
        <v>6103</v>
      </c>
      <c r="B895" s="31" t="s">
        <v>2534</v>
      </c>
      <c r="C895" s="25" t="s">
        <v>847</v>
      </c>
      <c r="D895" s="25" t="s">
        <v>2606</v>
      </c>
      <c r="E895" s="28">
        <v>384.77</v>
      </c>
      <c r="F895" s="26" t="s">
        <v>1887</v>
      </c>
      <c r="G895" s="26" t="s">
        <v>2611</v>
      </c>
    </row>
    <row r="896" spans="1:7" x14ac:dyDescent="0.25">
      <c r="A896" s="62" t="s">
        <v>6104</v>
      </c>
      <c r="B896" s="31" t="s">
        <v>2535</v>
      </c>
      <c r="C896" s="25" t="s">
        <v>2501</v>
      </c>
      <c r="D896" s="25" t="s">
        <v>2606</v>
      </c>
      <c r="E896" s="28">
        <v>278</v>
      </c>
      <c r="F896" s="26" t="s">
        <v>2613</v>
      </c>
      <c r="G896" s="26" t="s">
        <v>2612</v>
      </c>
    </row>
    <row r="897" spans="1:7" x14ac:dyDescent="0.25">
      <c r="A897" s="62" t="s">
        <v>6105</v>
      </c>
      <c r="B897" s="31" t="s">
        <v>2536</v>
      </c>
      <c r="C897" s="25" t="s">
        <v>2502</v>
      </c>
      <c r="D897" s="25" t="s">
        <v>2606</v>
      </c>
      <c r="E897" s="28">
        <v>561</v>
      </c>
      <c r="F897" s="26" t="s">
        <v>2202</v>
      </c>
      <c r="G897" s="26" t="s">
        <v>2617</v>
      </c>
    </row>
    <row r="898" spans="1:7" x14ac:dyDescent="0.25">
      <c r="A898" s="62" t="s">
        <v>6106</v>
      </c>
      <c r="B898" s="31" t="s">
        <v>2537</v>
      </c>
      <c r="C898" s="25" t="s">
        <v>172</v>
      </c>
      <c r="D898" s="25" t="s">
        <v>2606</v>
      </c>
      <c r="E898" s="28">
        <v>581.20000000000005</v>
      </c>
      <c r="F898" s="26" t="s">
        <v>2261</v>
      </c>
      <c r="G898" s="26" t="s">
        <v>2614</v>
      </c>
    </row>
    <row r="899" spans="1:7" ht="34.15" customHeight="1" x14ac:dyDescent="0.25">
      <c r="A899" s="62" t="s">
        <v>6107</v>
      </c>
      <c r="B899" s="31" t="s">
        <v>2538</v>
      </c>
      <c r="C899" s="25" t="s">
        <v>2503</v>
      </c>
      <c r="D899" s="25" t="s">
        <v>2606</v>
      </c>
      <c r="E899" s="28">
        <v>232.9</v>
      </c>
      <c r="F899" s="26" t="s">
        <v>2610</v>
      </c>
      <c r="G899" s="26" t="s">
        <v>8317</v>
      </c>
    </row>
    <row r="900" spans="1:7" x14ac:dyDescent="0.25">
      <c r="A900" s="62" t="s">
        <v>6108</v>
      </c>
      <c r="B900" s="31" t="s">
        <v>2539</v>
      </c>
      <c r="C900" s="25" t="s">
        <v>2262</v>
      </c>
      <c r="D900" s="25" t="s">
        <v>2606</v>
      </c>
      <c r="E900" s="28">
        <v>656</v>
      </c>
      <c r="F900" s="26" t="s">
        <v>2613</v>
      </c>
      <c r="G900" s="26" t="s">
        <v>2129</v>
      </c>
    </row>
    <row r="901" spans="1:7" x14ac:dyDescent="0.25">
      <c r="A901" s="62" t="s">
        <v>6109</v>
      </c>
      <c r="B901" s="31" t="s">
        <v>2540</v>
      </c>
      <c r="C901" s="25" t="s">
        <v>2504</v>
      </c>
      <c r="D901" s="25" t="s">
        <v>2606</v>
      </c>
      <c r="E901" s="28">
        <v>501</v>
      </c>
      <c r="F901" s="26" t="s">
        <v>567</v>
      </c>
      <c r="G901" s="26" t="s">
        <v>2615</v>
      </c>
    </row>
    <row r="902" spans="1:7" x14ac:dyDescent="0.25">
      <c r="A902" s="62" t="s">
        <v>6110</v>
      </c>
      <c r="B902" s="31" t="s">
        <v>2541</v>
      </c>
      <c r="C902" s="25" t="s">
        <v>2071</v>
      </c>
      <c r="D902" s="25" t="s">
        <v>2606</v>
      </c>
      <c r="E902" s="28">
        <v>388</v>
      </c>
      <c r="F902" s="26" t="s">
        <v>2613</v>
      </c>
      <c r="G902" s="26" t="s">
        <v>1147</v>
      </c>
    </row>
    <row r="903" spans="1:7" x14ac:dyDescent="0.25">
      <c r="A903" s="62" t="s">
        <v>6111</v>
      </c>
      <c r="B903" s="31" t="s">
        <v>2542</v>
      </c>
      <c r="C903" s="25" t="s">
        <v>129</v>
      </c>
      <c r="D903" s="25" t="s">
        <v>2606</v>
      </c>
      <c r="E903" s="28">
        <v>951.2</v>
      </c>
      <c r="F903" s="26" t="s">
        <v>2616</v>
      </c>
      <c r="G903" s="26" t="s">
        <v>2261</v>
      </c>
    </row>
    <row r="904" spans="1:7" x14ac:dyDescent="0.25">
      <c r="A904" s="62" t="s">
        <v>6112</v>
      </c>
      <c r="B904" s="31" t="s">
        <v>2543</v>
      </c>
      <c r="C904" s="25" t="s">
        <v>515</v>
      </c>
      <c r="D904" s="25" t="s">
        <v>2606</v>
      </c>
      <c r="E904" s="28">
        <v>523</v>
      </c>
      <c r="F904" s="26" t="s">
        <v>2610</v>
      </c>
      <c r="G904" s="26" t="s">
        <v>2379</v>
      </c>
    </row>
    <row r="905" spans="1:7" ht="25.15" customHeight="1" x14ac:dyDescent="0.25">
      <c r="A905" s="62" t="s">
        <v>6113</v>
      </c>
      <c r="B905" s="31" t="s">
        <v>2544</v>
      </c>
      <c r="C905" s="25" t="s">
        <v>2089</v>
      </c>
      <c r="D905" s="25" t="s">
        <v>2606</v>
      </c>
      <c r="E905" s="28">
        <v>740</v>
      </c>
      <c r="F905" s="26" t="s">
        <v>439</v>
      </c>
      <c r="G905" s="26" t="s">
        <v>2617</v>
      </c>
    </row>
    <row r="906" spans="1:7" x14ac:dyDescent="0.25">
      <c r="A906" s="62" t="s">
        <v>6114</v>
      </c>
      <c r="B906" s="31" t="s">
        <v>2545</v>
      </c>
      <c r="C906" s="25" t="s">
        <v>2624</v>
      </c>
      <c r="D906" s="25" t="s">
        <v>2606</v>
      </c>
      <c r="E906" s="28">
        <v>129.5</v>
      </c>
      <c r="F906" s="26" t="s">
        <v>2611</v>
      </c>
      <c r="G906" s="26" t="s">
        <v>2618</v>
      </c>
    </row>
    <row r="907" spans="1:7" x14ac:dyDescent="0.25">
      <c r="A907" s="62" t="s">
        <v>6115</v>
      </c>
      <c r="B907" s="31" t="s">
        <v>2546</v>
      </c>
      <c r="C907" s="25" t="s">
        <v>2505</v>
      </c>
      <c r="D907" s="25" t="s">
        <v>2606</v>
      </c>
      <c r="E907" s="28">
        <v>281</v>
      </c>
      <c r="F907" s="26" t="s">
        <v>1123</v>
      </c>
      <c r="G907" s="26" t="s">
        <v>8318</v>
      </c>
    </row>
    <row r="908" spans="1:7" x14ac:dyDescent="0.25">
      <c r="A908" s="62" t="s">
        <v>6116</v>
      </c>
      <c r="B908" s="31" t="s">
        <v>2547</v>
      </c>
      <c r="C908" s="25" t="s">
        <v>2506</v>
      </c>
      <c r="D908" s="25" t="s">
        <v>2606</v>
      </c>
      <c r="E908" s="28">
        <v>140</v>
      </c>
      <c r="F908" s="26" t="s">
        <v>2613</v>
      </c>
      <c r="G908" s="26" t="s">
        <v>1268</v>
      </c>
    </row>
    <row r="909" spans="1:7" x14ac:dyDescent="0.25">
      <c r="A909" s="62" t="s">
        <v>6117</v>
      </c>
      <c r="B909" s="31" t="s">
        <v>2548</v>
      </c>
      <c r="C909" s="25" t="s">
        <v>2507</v>
      </c>
      <c r="D909" s="25" t="s">
        <v>2606</v>
      </c>
      <c r="E909" s="28">
        <v>803</v>
      </c>
      <c r="F909" s="26" t="s">
        <v>513</v>
      </c>
      <c r="G909" s="26" t="s">
        <v>2619</v>
      </c>
    </row>
    <row r="910" spans="1:7" x14ac:dyDescent="0.25">
      <c r="A910" s="62" t="s">
        <v>6118</v>
      </c>
      <c r="B910" s="31" t="s">
        <v>2549</v>
      </c>
      <c r="C910" s="25" t="s">
        <v>679</v>
      </c>
      <c r="D910" s="25" t="s">
        <v>2606</v>
      </c>
      <c r="E910" s="28">
        <v>1305.5999999999999</v>
      </c>
      <c r="F910" s="26" t="s">
        <v>2261</v>
      </c>
      <c r="G910" s="26" t="s">
        <v>8319</v>
      </c>
    </row>
    <row r="911" spans="1:7" x14ac:dyDescent="0.25">
      <c r="A911" s="62" t="s">
        <v>6119</v>
      </c>
      <c r="B911" s="31" t="s">
        <v>2550</v>
      </c>
      <c r="C911" s="25" t="s">
        <v>2623</v>
      </c>
      <c r="D911" s="25" t="s">
        <v>2606</v>
      </c>
      <c r="E911" s="28">
        <v>222.3</v>
      </c>
      <c r="F911" s="26" t="s">
        <v>1268</v>
      </c>
      <c r="G911" s="26" t="s">
        <v>1268</v>
      </c>
    </row>
    <row r="912" spans="1:7" x14ac:dyDescent="0.25">
      <c r="A912" s="62" t="s">
        <v>6120</v>
      </c>
      <c r="B912" s="31" t="s">
        <v>2551</v>
      </c>
      <c r="C912" s="25" t="s">
        <v>504</v>
      </c>
      <c r="D912" s="25" t="s">
        <v>2606</v>
      </c>
      <c r="E912" s="28">
        <v>186.2</v>
      </c>
      <c r="F912" s="26" t="s">
        <v>383</v>
      </c>
      <c r="G912" s="26" t="s">
        <v>8320</v>
      </c>
    </row>
    <row r="913" spans="1:7" x14ac:dyDescent="0.25">
      <c r="A913" s="62" t="s">
        <v>6121</v>
      </c>
      <c r="B913" s="31" t="s">
        <v>2552</v>
      </c>
      <c r="C913" s="25" t="s">
        <v>2508</v>
      </c>
      <c r="D913" s="25" t="s">
        <v>2606</v>
      </c>
      <c r="E913" s="28">
        <v>350</v>
      </c>
      <c r="F913" s="26" t="s">
        <v>2620</v>
      </c>
      <c r="G913" s="26" t="s">
        <v>2261</v>
      </c>
    </row>
    <row r="914" spans="1:7" x14ac:dyDescent="0.25">
      <c r="A914" s="62" t="s">
        <v>6122</v>
      </c>
      <c r="B914" s="31" t="s">
        <v>2553</v>
      </c>
      <c r="C914" s="25" t="s">
        <v>470</v>
      </c>
      <c r="D914" s="25" t="s">
        <v>2606</v>
      </c>
      <c r="E914" s="28">
        <v>524</v>
      </c>
      <c r="F914" s="26" t="s">
        <v>2610</v>
      </c>
      <c r="G914" s="26" t="s">
        <v>8321</v>
      </c>
    </row>
    <row r="915" spans="1:7" x14ac:dyDescent="0.25">
      <c r="A915" s="62" t="s">
        <v>6123</v>
      </c>
      <c r="B915" s="31" t="s">
        <v>2554</v>
      </c>
      <c r="C915" s="25" t="s">
        <v>2509</v>
      </c>
      <c r="D915" s="25" t="s">
        <v>2606</v>
      </c>
      <c r="E915" s="28">
        <v>974</v>
      </c>
      <c r="F915" s="26" t="s">
        <v>2613</v>
      </c>
      <c r="G915" s="26" t="s">
        <v>2621</v>
      </c>
    </row>
    <row r="916" spans="1:7" x14ac:dyDescent="0.25">
      <c r="A916" s="62" t="s">
        <v>6124</v>
      </c>
      <c r="B916" s="31" t="s">
        <v>2555</v>
      </c>
      <c r="C916" s="25" t="s">
        <v>56</v>
      </c>
      <c r="D916" s="25" t="s">
        <v>2606</v>
      </c>
      <c r="E916" s="28">
        <v>630</v>
      </c>
      <c r="F916" s="26" t="s">
        <v>2613</v>
      </c>
      <c r="G916" s="26" t="s">
        <v>1147</v>
      </c>
    </row>
    <row r="917" spans="1:7" x14ac:dyDescent="0.25">
      <c r="A917" s="62" t="s">
        <v>6125</v>
      </c>
      <c r="B917" s="31" t="s">
        <v>2556</v>
      </c>
      <c r="C917" s="25" t="s">
        <v>735</v>
      </c>
      <c r="D917" s="25" t="s">
        <v>2606</v>
      </c>
      <c r="E917" s="28">
        <v>294.77999999999997</v>
      </c>
      <c r="F917" s="26" t="s">
        <v>2619</v>
      </c>
      <c r="G917" s="26" t="s">
        <v>8322</v>
      </c>
    </row>
    <row r="918" spans="1:7" x14ac:dyDescent="0.25">
      <c r="A918" s="62" t="s">
        <v>6126</v>
      </c>
      <c r="B918" s="31" t="s">
        <v>2557</v>
      </c>
      <c r="C918" s="25" t="s">
        <v>91</v>
      </c>
      <c r="D918" s="25" t="s">
        <v>2606</v>
      </c>
      <c r="E918" s="28">
        <v>171</v>
      </c>
      <c r="F918" s="26" t="s">
        <v>2622</v>
      </c>
      <c r="G918" s="26" t="s">
        <v>8323</v>
      </c>
    </row>
    <row r="919" spans="1:7" x14ac:dyDescent="0.25">
      <c r="A919" s="62" t="s">
        <v>6127</v>
      </c>
      <c r="B919" s="31" t="s">
        <v>2558</v>
      </c>
      <c r="C919" s="25" t="s">
        <v>621</v>
      </c>
      <c r="D919" s="25" t="s">
        <v>2606</v>
      </c>
      <c r="E919" s="28">
        <v>721.8</v>
      </c>
      <c r="F919" s="26" t="s">
        <v>7581</v>
      </c>
      <c r="G919" s="26" t="s">
        <v>622</v>
      </c>
    </row>
    <row r="920" spans="1:7" x14ac:dyDescent="0.25">
      <c r="A920" s="62" t="s">
        <v>6128</v>
      </c>
      <c r="B920" s="31" t="s">
        <v>2559</v>
      </c>
      <c r="C920" s="25" t="s">
        <v>2510</v>
      </c>
      <c r="D920" s="25" t="s">
        <v>2606</v>
      </c>
      <c r="E920" s="28">
        <v>1294</v>
      </c>
      <c r="F920" s="26" t="s">
        <v>2613</v>
      </c>
      <c r="G920" s="26" t="s">
        <v>8324</v>
      </c>
    </row>
    <row r="921" spans="1:7" x14ac:dyDescent="0.25">
      <c r="A921" s="62" t="s">
        <v>6129</v>
      </c>
      <c r="B921" s="31" t="s">
        <v>2560</v>
      </c>
      <c r="C921" s="25" t="s">
        <v>2511</v>
      </c>
      <c r="D921" s="25" t="s">
        <v>2606</v>
      </c>
      <c r="E921" s="28">
        <v>206.1</v>
      </c>
      <c r="F921" s="26" t="s">
        <v>2626</v>
      </c>
      <c r="G921" s="26" t="s">
        <v>8325</v>
      </c>
    </row>
    <row r="922" spans="1:7" x14ac:dyDescent="0.25">
      <c r="A922" s="62" t="s">
        <v>6130</v>
      </c>
      <c r="B922" s="31" t="s">
        <v>2561</v>
      </c>
      <c r="C922" s="25" t="s">
        <v>1552</v>
      </c>
      <c r="D922" s="25" t="s">
        <v>2606</v>
      </c>
      <c r="E922" s="28">
        <v>260</v>
      </c>
      <c r="F922" s="26" t="s">
        <v>2379</v>
      </c>
      <c r="G922" s="26" t="s">
        <v>2625</v>
      </c>
    </row>
    <row r="923" spans="1:7" x14ac:dyDescent="0.25">
      <c r="A923" s="62" t="s">
        <v>6131</v>
      </c>
      <c r="B923" s="31" t="s">
        <v>2562</v>
      </c>
      <c r="C923" s="25" t="s">
        <v>93</v>
      </c>
      <c r="D923" s="25" t="s">
        <v>2606</v>
      </c>
      <c r="E923" s="28">
        <v>352</v>
      </c>
      <c r="F923" s="26" t="s">
        <v>2609</v>
      </c>
      <c r="G923" s="26" t="s">
        <v>2607</v>
      </c>
    </row>
    <row r="924" spans="1:7" x14ac:dyDescent="0.25">
      <c r="A924" s="62" t="s">
        <v>6132</v>
      </c>
      <c r="B924" s="31" t="s">
        <v>2563</v>
      </c>
      <c r="C924" s="25" t="s">
        <v>2512</v>
      </c>
      <c r="D924" s="25" t="s">
        <v>2606</v>
      </c>
      <c r="E924" s="28">
        <v>670</v>
      </c>
      <c r="F924" s="26" t="s">
        <v>1268</v>
      </c>
      <c r="G924" s="26" t="s">
        <v>2608</v>
      </c>
    </row>
    <row r="925" spans="1:7" x14ac:dyDescent="0.25">
      <c r="A925" s="62" t="s">
        <v>6133</v>
      </c>
      <c r="B925" s="31" t="s">
        <v>2564</v>
      </c>
      <c r="C925" s="25" t="s">
        <v>2513</v>
      </c>
      <c r="D925" s="25" t="s">
        <v>2606</v>
      </c>
      <c r="E925" s="28">
        <v>735</v>
      </c>
      <c r="F925" s="26" t="s">
        <v>2613</v>
      </c>
      <c r="G925" s="26" t="s">
        <v>8326</v>
      </c>
    </row>
    <row r="926" spans="1:7" x14ac:dyDescent="0.25">
      <c r="A926" s="62" t="s">
        <v>6134</v>
      </c>
      <c r="B926" s="31" t="s">
        <v>2565</v>
      </c>
      <c r="C926" s="25" t="s">
        <v>2154</v>
      </c>
      <c r="D926" s="25" t="s">
        <v>2606</v>
      </c>
      <c r="E926" s="28">
        <v>328</v>
      </c>
      <c r="F926" s="26" t="s">
        <v>2627</v>
      </c>
      <c r="G926" s="26" t="s">
        <v>2625</v>
      </c>
    </row>
    <row r="927" spans="1:7" x14ac:dyDescent="0.25">
      <c r="A927" s="62" t="s">
        <v>6135</v>
      </c>
      <c r="B927" s="31" t="s">
        <v>5097</v>
      </c>
      <c r="C927" s="25" t="s">
        <v>867</v>
      </c>
      <c r="D927" s="25" t="s">
        <v>2606</v>
      </c>
      <c r="E927" s="26">
        <v>667.3</v>
      </c>
      <c r="F927" s="26" t="s">
        <v>650</v>
      </c>
      <c r="G927" s="26" t="s">
        <v>2263</v>
      </c>
    </row>
    <row r="928" spans="1:7" x14ac:dyDescent="0.25">
      <c r="A928" s="62" t="s">
        <v>6136</v>
      </c>
      <c r="B928" s="31" t="s">
        <v>2566</v>
      </c>
      <c r="C928" s="25" t="s">
        <v>179</v>
      </c>
      <c r="D928" s="25" t="s">
        <v>2606</v>
      </c>
      <c r="E928" s="28">
        <v>924</v>
      </c>
      <c r="F928" s="26" t="s">
        <v>2613</v>
      </c>
      <c r="G928" s="26" t="s">
        <v>8327</v>
      </c>
    </row>
    <row r="929" spans="1:7" x14ac:dyDescent="0.25">
      <c r="A929" s="62" t="s">
        <v>6137</v>
      </c>
      <c r="B929" s="31" t="s">
        <v>2567</v>
      </c>
      <c r="C929" s="25" t="s">
        <v>2514</v>
      </c>
      <c r="D929" s="25" t="s">
        <v>2606</v>
      </c>
      <c r="E929" s="28">
        <v>592</v>
      </c>
      <c r="F929" s="26" t="s">
        <v>2613</v>
      </c>
      <c r="G929" s="26" t="s">
        <v>7582</v>
      </c>
    </row>
    <row r="930" spans="1:7" x14ac:dyDescent="0.25">
      <c r="A930" s="62" t="s">
        <v>6138</v>
      </c>
      <c r="B930" s="31" t="s">
        <v>2568</v>
      </c>
      <c r="C930" s="25" t="s">
        <v>2516</v>
      </c>
      <c r="D930" s="25" t="s">
        <v>2606</v>
      </c>
      <c r="E930" s="28">
        <v>383.1</v>
      </c>
      <c r="F930" s="26" t="s">
        <v>1887</v>
      </c>
      <c r="G930" s="26" t="s">
        <v>2611</v>
      </c>
    </row>
    <row r="931" spans="1:7" x14ac:dyDescent="0.25">
      <c r="A931" s="62" t="s">
        <v>6139</v>
      </c>
      <c r="B931" s="31" t="s">
        <v>2569</v>
      </c>
      <c r="C931" s="25" t="s">
        <v>2517</v>
      </c>
      <c r="D931" s="25" t="s">
        <v>2606</v>
      </c>
      <c r="E931" s="28">
        <v>132</v>
      </c>
      <c r="F931" s="26" t="s">
        <v>2613</v>
      </c>
      <c r="G931" s="26" t="s">
        <v>1268</v>
      </c>
    </row>
    <row r="932" spans="1:7" x14ac:dyDescent="0.25">
      <c r="A932" s="62" t="s">
        <v>6140</v>
      </c>
      <c r="B932" s="31" t="s">
        <v>2570</v>
      </c>
      <c r="C932" s="25" t="s">
        <v>2518</v>
      </c>
      <c r="D932" s="25" t="s">
        <v>2606</v>
      </c>
      <c r="E932" s="28">
        <v>612.47</v>
      </c>
      <c r="F932" s="26" t="s">
        <v>8329</v>
      </c>
      <c r="G932" s="26" t="s">
        <v>8328</v>
      </c>
    </row>
    <row r="933" spans="1:7" x14ac:dyDescent="0.25">
      <c r="A933" s="62" t="s">
        <v>6141</v>
      </c>
      <c r="B933" s="31" t="s">
        <v>2571</v>
      </c>
      <c r="C933" s="25" t="s">
        <v>1626</v>
      </c>
      <c r="D933" s="25" t="s">
        <v>2606</v>
      </c>
      <c r="E933" s="28">
        <v>104</v>
      </c>
      <c r="F933" s="26" t="s">
        <v>2629</v>
      </c>
      <c r="G933" s="26" t="s">
        <v>1147</v>
      </c>
    </row>
    <row r="934" spans="1:7" x14ac:dyDescent="0.25">
      <c r="A934" s="62" t="s">
        <v>6142</v>
      </c>
      <c r="B934" s="31" t="s">
        <v>2572</v>
      </c>
      <c r="C934" s="25" t="s">
        <v>2519</v>
      </c>
      <c r="D934" s="25" t="s">
        <v>2606</v>
      </c>
      <c r="E934" s="28">
        <v>357</v>
      </c>
      <c r="F934" s="26" t="s">
        <v>1846</v>
      </c>
      <c r="G934" s="26" t="s">
        <v>2630</v>
      </c>
    </row>
    <row r="935" spans="1:7" x14ac:dyDescent="0.25">
      <c r="A935" s="62" t="s">
        <v>6143</v>
      </c>
      <c r="B935" s="31" t="s">
        <v>2573</v>
      </c>
      <c r="C935" s="25" t="s">
        <v>2520</v>
      </c>
      <c r="D935" s="25" t="s">
        <v>2606</v>
      </c>
      <c r="E935" s="28">
        <v>300</v>
      </c>
      <c r="F935" s="26" t="s">
        <v>1144</v>
      </c>
      <c r="G935" s="26" t="s">
        <v>2615</v>
      </c>
    </row>
    <row r="936" spans="1:7" ht="31.5" x14ac:dyDescent="0.25">
      <c r="A936" s="62" t="s">
        <v>6144</v>
      </c>
      <c r="B936" s="31" t="s">
        <v>2574</v>
      </c>
      <c r="C936" s="25" t="s">
        <v>2521</v>
      </c>
      <c r="D936" s="25" t="s">
        <v>2606</v>
      </c>
      <c r="E936" s="28">
        <v>778</v>
      </c>
      <c r="F936" s="26" t="s">
        <v>439</v>
      </c>
      <c r="G936" s="26" t="s">
        <v>2617</v>
      </c>
    </row>
    <row r="937" spans="1:7" x14ac:dyDescent="0.25">
      <c r="A937" s="62" t="s">
        <v>6145</v>
      </c>
      <c r="B937" s="31" t="s">
        <v>2575</v>
      </c>
      <c r="C937" s="25" t="s">
        <v>2522</v>
      </c>
      <c r="D937" s="25" t="s">
        <v>2606</v>
      </c>
      <c r="E937" s="28">
        <v>307</v>
      </c>
      <c r="F937" s="26" t="s">
        <v>2613</v>
      </c>
      <c r="G937" s="26" t="s">
        <v>2631</v>
      </c>
    </row>
    <row r="938" spans="1:7" x14ac:dyDescent="0.25">
      <c r="A938" s="62" t="s">
        <v>6146</v>
      </c>
      <c r="B938" s="54" t="s">
        <v>2579</v>
      </c>
      <c r="C938" s="30" t="s">
        <v>1408</v>
      </c>
      <c r="D938" s="30" t="s">
        <v>2606</v>
      </c>
      <c r="E938" s="19">
        <v>163</v>
      </c>
      <c r="F938" s="22" t="s">
        <v>2626</v>
      </c>
      <c r="G938" s="22" t="s">
        <v>8330</v>
      </c>
    </row>
    <row r="939" spans="1:7" x14ac:dyDescent="0.25">
      <c r="A939" s="62" t="s">
        <v>6147</v>
      </c>
      <c r="B939" s="31" t="s">
        <v>2580</v>
      </c>
      <c r="C939" s="25" t="s">
        <v>416</v>
      </c>
      <c r="D939" s="25" t="s">
        <v>2606</v>
      </c>
      <c r="E939" s="28">
        <v>48</v>
      </c>
      <c r="F939" s="26" t="s">
        <v>1147</v>
      </c>
      <c r="G939" s="26" t="s">
        <v>2238</v>
      </c>
    </row>
    <row r="940" spans="1:7" x14ac:dyDescent="0.25">
      <c r="A940" s="62" t="s">
        <v>6148</v>
      </c>
      <c r="B940" s="31" t="s">
        <v>2581</v>
      </c>
      <c r="C940" s="25" t="s">
        <v>119</v>
      </c>
      <c r="D940" s="25" t="s">
        <v>2606</v>
      </c>
      <c r="E940" s="28">
        <v>173</v>
      </c>
      <c r="F940" s="26" t="s">
        <v>2223</v>
      </c>
      <c r="G940" s="26" t="s">
        <v>2261</v>
      </c>
    </row>
    <row r="941" spans="1:7" x14ac:dyDescent="0.25">
      <c r="A941" s="62" t="s">
        <v>6149</v>
      </c>
      <c r="B941" s="31" t="s">
        <v>2582</v>
      </c>
      <c r="C941" s="25" t="s">
        <v>1962</v>
      </c>
      <c r="D941" s="25" t="s">
        <v>2606</v>
      </c>
      <c r="E941" s="28">
        <v>258</v>
      </c>
      <c r="F941" s="26" t="s">
        <v>2625</v>
      </c>
      <c r="G941" s="26" t="s">
        <v>2379</v>
      </c>
    </row>
    <row r="942" spans="1:7" x14ac:dyDescent="0.25">
      <c r="A942" s="62" t="s">
        <v>6150</v>
      </c>
      <c r="B942" s="31" t="s">
        <v>2583</v>
      </c>
      <c r="C942" s="25" t="s">
        <v>137</v>
      </c>
      <c r="D942" s="25" t="s">
        <v>2606</v>
      </c>
      <c r="E942" s="28">
        <v>708</v>
      </c>
      <c r="F942" s="26" t="s">
        <v>2613</v>
      </c>
      <c r="G942" s="26" t="s">
        <v>2633</v>
      </c>
    </row>
    <row r="943" spans="1:7" ht="31.5" x14ac:dyDescent="0.25">
      <c r="A943" s="62" t="s">
        <v>6151</v>
      </c>
      <c r="B943" s="31" t="s">
        <v>2584</v>
      </c>
      <c r="C943" s="25" t="s">
        <v>2523</v>
      </c>
      <c r="D943" s="25" t="s">
        <v>2606</v>
      </c>
      <c r="E943" s="28">
        <v>512</v>
      </c>
      <c r="F943" s="26" t="s">
        <v>2632</v>
      </c>
      <c r="G943" s="26" t="s">
        <v>1887</v>
      </c>
    </row>
    <row r="944" spans="1:7" x14ac:dyDescent="0.25">
      <c r="A944" s="62" t="s">
        <v>6152</v>
      </c>
      <c r="B944" s="31" t="s">
        <v>2585</v>
      </c>
      <c r="C944" s="25" t="s">
        <v>2524</v>
      </c>
      <c r="D944" s="25" t="s">
        <v>2606</v>
      </c>
      <c r="E944" s="28">
        <v>235</v>
      </c>
      <c r="F944" s="26" t="s">
        <v>2261</v>
      </c>
      <c r="G944" s="26" t="s">
        <v>2223</v>
      </c>
    </row>
    <row r="945" spans="1:7" ht="31.5" x14ac:dyDescent="0.25">
      <c r="A945" s="62" t="s">
        <v>6153</v>
      </c>
      <c r="B945" s="31" t="s">
        <v>2586</v>
      </c>
      <c r="C945" s="25" t="s">
        <v>7583</v>
      </c>
      <c r="D945" s="25" t="s">
        <v>2606</v>
      </c>
      <c r="E945" s="28">
        <v>482</v>
      </c>
      <c r="F945" s="26" t="s">
        <v>8331</v>
      </c>
      <c r="G945" s="26" t="s">
        <v>8332</v>
      </c>
    </row>
    <row r="946" spans="1:7" x14ac:dyDescent="0.25">
      <c r="A946" s="62" t="s">
        <v>6154</v>
      </c>
      <c r="B946" s="31" t="s">
        <v>2587</v>
      </c>
      <c r="C946" s="25" t="s">
        <v>64</v>
      </c>
      <c r="D946" s="25" t="s">
        <v>2606</v>
      </c>
      <c r="E946" s="28">
        <v>126</v>
      </c>
      <c r="F946" s="26" t="s">
        <v>2630</v>
      </c>
      <c r="G946" s="26" t="s">
        <v>8333</v>
      </c>
    </row>
    <row r="947" spans="1:7" x14ac:dyDescent="0.25">
      <c r="A947" s="62" t="s">
        <v>6155</v>
      </c>
      <c r="B947" s="31" t="s">
        <v>2588</v>
      </c>
      <c r="C947" s="25" t="s">
        <v>2525</v>
      </c>
      <c r="D947" s="25" t="s">
        <v>2606</v>
      </c>
      <c r="E947" s="28">
        <v>648</v>
      </c>
      <c r="F947" s="26" t="s">
        <v>2613</v>
      </c>
      <c r="G947" s="26" t="s">
        <v>8334</v>
      </c>
    </row>
    <row r="948" spans="1:7" x14ac:dyDescent="0.25">
      <c r="A948" s="62" t="s">
        <v>6156</v>
      </c>
      <c r="B948" s="31" t="s">
        <v>2589</v>
      </c>
      <c r="C948" s="25" t="s">
        <v>2526</v>
      </c>
      <c r="D948" s="25" t="s">
        <v>2606</v>
      </c>
      <c r="E948" s="28">
        <v>348.5</v>
      </c>
      <c r="F948" s="26" t="s">
        <v>2609</v>
      </c>
      <c r="G948" s="26" t="s">
        <v>2622</v>
      </c>
    </row>
    <row r="949" spans="1:7" x14ac:dyDescent="0.25">
      <c r="A949" s="62" t="s">
        <v>6157</v>
      </c>
      <c r="B949" s="31" t="s">
        <v>2590</v>
      </c>
      <c r="C949" s="25" t="s">
        <v>816</v>
      </c>
      <c r="D949" s="25" t="s">
        <v>2606</v>
      </c>
      <c r="E949" s="28">
        <v>138</v>
      </c>
      <c r="F949" s="26" t="s">
        <v>2360</v>
      </c>
      <c r="G949" s="26" t="s">
        <v>2635</v>
      </c>
    </row>
    <row r="950" spans="1:7" x14ac:dyDescent="0.25">
      <c r="A950" s="62" t="s">
        <v>6158</v>
      </c>
      <c r="B950" s="31" t="s">
        <v>2591</v>
      </c>
      <c r="C950" s="25" t="s">
        <v>2527</v>
      </c>
      <c r="D950" s="25" t="s">
        <v>2606</v>
      </c>
      <c r="E950" s="28">
        <v>198.5</v>
      </c>
      <c r="F950" s="26" t="s">
        <v>2223</v>
      </c>
      <c r="G950" s="26" t="s">
        <v>2261</v>
      </c>
    </row>
    <row r="951" spans="1:7" x14ac:dyDescent="0.25">
      <c r="A951" s="62" t="s">
        <v>6159</v>
      </c>
      <c r="B951" s="31" t="s">
        <v>2592</v>
      </c>
      <c r="C951" s="25" t="s">
        <v>399</v>
      </c>
      <c r="D951" s="25" t="s">
        <v>2606</v>
      </c>
      <c r="E951" s="28">
        <v>605.79999999999995</v>
      </c>
      <c r="F951" s="26" t="s">
        <v>2613</v>
      </c>
      <c r="G951" s="26" t="s">
        <v>2636</v>
      </c>
    </row>
    <row r="952" spans="1:7" x14ac:dyDescent="0.25">
      <c r="A952" s="62" t="s">
        <v>6160</v>
      </c>
      <c r="B952" s="31" t="s">
        <v>2593</v>
      </c>
      <c r="C952" s="25" t="s">
        <v>2085</v>
      </c>
      <c r="D952" s="25" t="s">
        <v>2606</v>
      </c>
      <c r="E952" s="28">
        <v>179</v>
      </c>
      <c r="F952" s="26" t="s">
        <v>1908</v>
      </c>
      <c r="G952" s="26" t="s">
        <v>7555</v>
      </c>
    </row>
    <row r="953" spans="1:7" x14ac:dyDescent="0.25">
      <c r="A953" s="62" t="s">
        <v>6161</v>
      </c>
      <c r="B953" s="31" t="s">
        <v>2594</v>
      </c>
      <c r="C953" s="25" t="s">
        <v>2528</v>
      </c>
      <c r="D953" s="25" t="s">
        <v>2606</v>
      </c>
      <c r="E953" s="28">
        <v>153.80000000000001</v>
      </c>
      <c r="F953" s="26" t="s">
        <v>2611</v>
      </c>
      <c r="G953" s="26" t="s">
        <v>640</v>
      </c>
    </row>
    <row r="954" spans="1:7" x14ac:dyDescent="0.25">
      <c r="A954" s="62" t="s">
        <v>6162</v>
      </c>
      <c r="B954" s="31" t="s">
        <v>2595</v>
      </c>
      <c r="C954" s="25" t="s">
        <v>2529</v>
      </c>
      <c r="D954" s="25" t="s">
        <v>2606</v>
      </c>
      <c r="E954" s="28">
        <v>383.14</v>
      </c>
      <c r="F954" s="26" t="s">
        <v>2634</v>
      </c>
      <c r="G954" s="26" t="s">
        <v>2610</v>
      </c>
    </row>
    <row r="955" spans="1:7" x14ac:dyDescent="0.25">
      <c r="A955" s="62" t="s">
        <v>6163</v>
      </c>
      <c r="B955" s="31" t="s">
        <v>2596</v>
      </c>
      <c r="C955" s="25" t="s">
        <v>2530</v>
      </c>
      <c r="D955" s="25" t="s">
        <v>2606</v>
      </c>
      <c r="E955" s="28">
        <v>214.6</v>
      </c>
      <c r="F955" s="26" t="s">
        <v>2634</v>
      </c>
      <c r="G955" s="26" t="s">
        <v>2639</v>
      </c>
    </row>
    <row r="956" spans="1:7" x14ac:dyDescent="0.25">
      <c r="A956" s="62" t="s">
        <v>6164</v>
      </c>
      <c r="B956" s="31" t="s">
        <v>2597</v>
      </c>
      <c r="C956" s="25" t="s">
        <v>2531</v>
      </c>
      <c r="D956" s="25" t="s">
        <v>2606</v>
      </c>
      <c r="E956" s="28">
        <v>219</v>
      </c>
      <c r="F956" s="26" t="s">
        <v>1268</v>
      </c>
      <c r="G956" s="26" t="s">
        <v>1147</v>
      </c>
    </row>
    <row r="957" spans="1:7" x14ac:dyDescent="0.25">
      <c r="A957" s="62" t="s">
        <v>6165</v>
      </c>
      <c r="B957" s="31" t="s">
        <v>2598</v>
      </c>
      <c r="C957" s="25" t="s">
        <v>2368</v>
      </c>
      <c r="D957" s="25" t="s">
        <v>2606</v>
      </c>
      <c r="E957" s="28">
        <v>843.5</v>
      </c>
      <c r="F957" s="26" t="s">
        <v>2637</v>
      </c>
      <c r="G957" s="26" t="s">
        <v>439</v>
      </c>
    </row>
    <row r="958" spans="1:7" x14ac:dyDescent="0.25">
      <c r="A958" s="62" t="s">
        <v>6166</v>
      </c>
      <c r="B958" s="31" t="s">
        <v>2599</v>
      </c>
      <c r="C958" s="25" t="s">
        <v>1893</v>
      </c>
      <c r="D958" s="25" t="s">
        <v>2606</v>
      </c>
      <c r="E958" s="28">
        <v>482.9</v>
      </c>
      <c r="F958" s="26" t="s">
        <v>2613</v>
      </c>
      <c r="G958" s="26" t="s">
        <v>7584</v>
      </c>
    </row>
    <row r="959" spans="1:7" x14ac:dyDescent="0.25">
      <c r="A959" s="62" t="s">
        <v>6167</v>
      </c>
      <c r="B959" s="31" t="s">
        <v>2600</v>
      </c>
      <c r="C959" s="25" t="s">
        <v>2217</v>
      </c>
      <c r="D959" s="25" t="s">
        <v>2606</v>
      </c>
      <c r="E959" s="28">
        <v>260.2</v>
      </c>
      <c r="F959" s="26" t="s">
        <v>2638</v>
      </c>
      <c r="G959" s="26" t="s">
        <v>2379</v>
      </c>
    </row>
    <row r="960" spans="1:7" x14ac:dyDescent="0.25">
      <c r="A960" s="62" t="s">
        <v>6168</v>
      </c>
      <c r="B960" s="31" t="s">
        <v>2601</v>
      </c>
      <c r="C960" s="25" t="s">
        <v>2242</v>
      </c>
      <c r="D960" s="25" t="s">
        <v>2606</v>
      </c>
      <c r="E960" s="28">
        <v>532</v>
      </c>
      <c r="F960" s="26" t="s">
        <v>2613</v>
      </c>
      <c r="G960" s="26" t="s">
        <v>2640</v>
      </c>
    </row>
    <row r="961" spans="1:7" x14ac:dyDescent="0.25">
      <c r="A961" s="62" t="s">
        <v>6169</v>
      </c>
      <c r="B961" s="31" t="s">
        <v>2602</v>
      </c>
      <c r="C961" s="25" t="s">
        <v>1540</v>
      </c>
      <c r="D961" s="25" t="s">
        <v>2606</v>
      </c>
      <c r="E961" s="28">
        <v>217.6</v>
      </c>
      <c r="F961" s="26" t="s">
        <v>2634</v>
      </c>
      <c r="G961" s="26" t="s">
        <v>2641</v>
      </c>
    </row>
    <row r="962" spans="1:7" x14ac:dyDescent="0.25">
      <c r="A962" s="62" t="s">
        <v>6170</v>
      </c>
      <c r="B962" s="31" t="s">
        <v>2603</v>
      </c>
      <c r="C962" s="25" t="s">
        <v>827</v>
      </c>
      <c r="D962" s="25" t="s">
        <v>2606</v>
      </c>
      <c r="E962" s="28">
        <v>252.4</v>
      </c>
      <c r="F962" s="26" t="s">
        <v>2622</v>
      </c>
      <c r="G962" s="26" t="s">
        <v>640</v>
      </c>
    </row>
    <row r="963" spans="1:7" x14ac:dyDescent="0.25">
      <c r="A963" s="62" t="s">
        <v>6171</v>
      </c>
      <c r="B963" s="31" t="s">
        <v>2604</v>
      </c>
      <c r="C963" s="25" t="s">
        <v>852</v>
      </c>
      <c r="D963" s="25" t="s">
        <v>2606</v>
      </c>
      <c r="E963" s="28">
        <v>928.2</v>
      </c>
      <c r="F963" s="26" t="s">
        <v>2613</v>
      </c>
      <c r="G963" s="26" t="s">
        <v>8340</v>
      </c>
    </row>
    <row r="964" spans="1:7" x14ac:dyDescent="0.25">
      <c r="A964" s="62" t="s">
        <v>6172</v>
      </c>
      <c r="B964" s="31" t="s">
        <v>2605</v>
      </c>
      <c r="C964" s="25" t="s">
        <v>484</v>
      </c>
      <c r="D964" s="25" t="s">
        <v>2606</v>
      </c>
      <c r="E964" s="28">
        <v>633.70000000000005</v>
      </c>
      <c r="F964" s="26" t="s">
        <v>486</v>
      </c>
      <c r="G964" s="26" t="s">
        <v>8339</v>
      </c>
    </row>
    <row r="965" spans="1:7" x14ac:dyDescent="0.25">
      <c r="A965" s="62" t="s">
        <v>6173</v>
      </c>
      <c r="B965" s="31" t="s">
        <v>5090</v>
      </c>
      <c r="C965" s="25" t="s">
        <v>2266</v>
      </c>
      <c r="D965" s="25" t="s">
        <v>2606</v>
      </c>
      <c r="E965" s="26">
        <v>252</v>
      </c>
      <c r="F965" s="26" t="s">
        <v>1123</v>
      </c>
      <c r="G965" s="26" t="s">
        <v>8338</v>
      </c>
    </row>
    <row r="966" spans="1:7" x14ac:dyDescent="0.25">
      <c r="A966" s="62" t="s">
        <v>6174</v>
      </c>
      <c r="B966" s="31" t="s">
        <v>5093</v>
      </c>
      <c r="C966" s="25" t="s">
        <v>2269</v>
      </c>
      <c r="D966" s="25" t="s">
        <v>2606</v>
      </c>
      <c r="E966" s="26">
        <v>40</v>
      </c>
      <c r="F966" s="26" t="s">
        <v>2267</v>
      </c>
      <c r="G966" s="26" t="s">
        <v>8337</v>
      </c>
    </row>
    <row r="967" spans="1:7" x14ac:dyDescent="0.25">
      <c r="A967" s="62" t="s">
        <v>6175</v>
      </c>
      <c r="B967" s="31" t="s">
        <v>5094</v>
      </c>
      <c r="C967" s="25" t="s">
        <v>2268</v>
      </c>
      <c r="D967" s="25" t="s">
        <v>2606</v>
      </c>
      <c r="E967" s="26">
        <v>246</v>
      </c>
      <c r="F967" s="26" t="s">
        <v>8342</v>
      </c>
      <c r="G967" s="26" t="s">
        <v>8336</v>
      </c>
    </row>
    <row r="968" spans="1:7" x14ac:dyDescent="0.25">
      <c r="A968" s="62" t="s">
        <v>6176</v>
      </c>
      <c r="B968" s="31" t="s">
        <v>5095</v>
      </c>
      <c r="C968" s="25" t="s">
        <v>7436</v>
      </c>
      <c r="D968" s="25" t="s">
        <v>2606</v>
      </c>
      <c r="E968" s="26">
        <v>328</v>
      </c>
      <c r="F968" s="26" t="s">
        <v>1123</v>
      </c>
      <c r="G968" s="26" t="s">
        <v>8335</v>
      </c>
    </row>
    <row r="969" spans="1:7" ht="31.5" x14ac:dyDescent="0.25">
      <c r="A969" s="62" t="s">
        <v>7521</v>
      </c>
      <c r="B969" s="31" t="s">
        <v>5096</v>
      </c>
      <c r="C969" s="25" t="s">
        <v>2260</v>
      </c>
      <c r="D969" s="25" t="s">
        <v>2606</v>
      </c>
      <c r="E969" s="26">
        <v>617</v>
      </c>
      <c r="F969" s="26" t="s">
        <v>2261</v>
      </c>
      <c r="G969" s="26" t="s">
        <v>8341</v>
      </c>
    </row>
    <row r="970" spans="1:7" x14ac:dyDescent="0.25">
      <c r="A970" s="94" t="s">
        <v>815</v>
      </c>
      <c r="B970" s="82"/>
      <c r="C970" s="82"/>
      <c r="D970" s="82"/>
      <c r="E970" s="23">
        <f>SUM(E893:E969)/1000</f>
        <v>33.861460000000001</v>
      </c>
      <c r="F970" s="95" t="s">
        <v>809</v>
      </c>
      <c r="G970" s="95"/>
    </row>
    <row r="971" spans="1:7" x14ac:dyDescent="0.25">
      <c r="A971" s="93" t="s">
        <v>6177</v>
      </c>
      <c r="B971" s="80"/>
      <c r="C971" s="80"/>
      <c r="D971" s="80"/>
      <c r="E971" s="80"/>
      <c r="F971" s="80"/>
      <c r="G971" s="80"/>
    </row>
    <row r="972" spans="1:7" ht="31.5" x14ac:dyDescent="0.25">
      <c r="A972" s="19" t="s">
        <v>6178</v>
      </c>
      <c r="B972" s="31" t="s">
        <v>2642</v>
      </c>
      <c r="C972" s="25" t="s">
        <v>7775</v>
      </c>
      <c r="D972" s="25" t="s">
        <v>2606</v>
      </c>
      <c r="E972" s="28">
        <v>312</v>
      </c>
      <c r="F972" s="26" t="s">
        <v>2645</v>
      </c>
      <c r="G972" s="26" t="s">
        <v>8358</v>
      </c>
    </row>
    <row r="973" spans="1:7" ht="31.5" x14ac:dyDescent="0.25">
      <c r="A973" s="19" t="s">
        <v>6179</v>
      </c>
      <c r="B973" s="31" t="s">
        <v>2643</v>
      </c>
      <c r="C973" s="25" t="s">
        <v>7774</v>
      </c>
      <c r="D973" s="25" t="s">
        <v>2606</v>
      </c>
      <c r="E973" s="28">
        <v>312</v>
      </c>
      <c r="F973" s="26" t="s">
        <v>2645</v>
      </c>
      <c r="G973" s="26" t="s">
        <v>2645</v>
      </c>
    </row>
    <row r="974" spans="1:7" ht="31.5" x14ac:dyDescent="0.25">
      <c r="A974" s="19" t="s">
        <v>6180</v>
      </c>
      <c r="B974" s="31" t="s">
        <v>2644</v>
      </c>
      <c r="C974" s="25" t="s">
        <v>7776</v>
      </c>
      <c r="D974" s="25" t="s">
        <v>2606</v>
      </c>
      <c r="E974" s="28">
        <v>276</v>
      </c>
      <c r="F974" s="26" t="s">
        <v>2645</v>
      </c>
      <c r="G974" s="26" t="s">
        <v>8343</v>
      </c>
    </row>
    <row r="975" spans="1:7" ht="47.25" x14ac:dyDescent="0.25">
      <c r="A975" s="19" t="s">
        <v>6181</v>
      </c>
      <c r="B975" s="31" t="s">
        <v>2646</v>
      </c>
      <c r="C975" s="25" t="s">
        <v>7777</v>
      </c>
      <c r="D975" s="25" t="s">
        <v>2606</v>
      </c>
      <c r="E975" s="28">
        <v>416</v>
      </c>
      <c r="F975" s="26" t="s">
        <v>2622</v>
      </c>
      <c r="G975" s="26" t="s">
        <v>2609</v>
      </c>
    </row>
    <row r="976" spans="1:7" ht="31.5" x14ac:dyDescent="0.25">
      <c r="A976" s="19" t="s">
        <v>6182</v>
      </c>
      <c r="B976" s="31" t="s">
        <v>2576</v>
      </c>
      <c r="C976" s="25" t="s">
        <v>7778</v>
      </c>
      <c r="D976" s="25" t="s">
        <v>2606</v>
      </c>
      <c r="E976" s="28">
        <v>157</v>
      </c>
      <c r="F976" s="26" t="s">
        <v>2615</v>
      </c>
      <c r="G976" s="26" t="s">
        <v>8344</v>
      </c>
    </row>
    <row r="977" spans="1:7" ht="31.5" x14ac:dyDescent="0.25">
      <c r="A977" s="19" t="s">
        <v>6183</v>
      </c>
      <c r="B977" s="31" t="s">
        <v>2577</v>
      </c>
      <c r="C977" s="25" t="s">
        <v>7779</v>
      </c>
      <c r="D977" s="25" t="s">
        <v>2606</v>
      </c>
      <c r="E977" s="28">
        <v>40</v>
      </c>
      <c r="F977" s="26" t="s">
        <v>2615</v>
      </c>
      <c r="G977" s="26" t="s">
        <v>8345</v>
      </c>
    </row>
    <row r="978" spans="1:7" ht="31.5" x14ac:dyDescent="0.25">
      <c r="A978" s="19" t="s">
        <v>6184</v>
      </c>
      <c r="B978" s="31" t="s">
        <v>2578</v>
      </c>
      <c r="C978" s="25" t="s">
        <v>7780</v>
      </c>
      <c r="D978" s="25" t="s">
        <v>2606</v>
      </c>
      <c r="E978" s="28">
        <v>50</v>
      </c>
      <c r="F978" s="26" t="s">
        <v>2615</v>
      </c>
      <c r="G978" s="26" t="s">
        <v>8346</v>
      </c>
    </row>
    <row r="979" spans="1:7" x14ac:dyDescent="0.25">
      <c r="A979" s="94" t="s">
        <v>1586</v>
      </c>
      <c r="B979" s="82"/>
      <c r="C979" s="82"/>
      <c r="D979" s="82"/>
      <c r="E979" s="23">
        <f>SUM(E972:E978)/1000</f>
        <v>1.5629999999999999</v>
      </c>
      <c r="F979" s="95" t="s">
        <v>809</v>
      </c>
      <c r="G979" s="95"/>
    </row>
    <row r="980" spans="1:7" x14ac:dyDescent="0.25">
      <c r="A980" s="94" t="s">
        <v>811</v>
      </c>
      <c r="B980" s="82"/>
      <c r="C980" s="82"/>
      <c r="D980" s="82"/>
      <c r="E980" s="23">
        <f>E970+E979</f>
        <v>35.424460000000003</v>
      </c>
      <c r="F980" s="95" t="s">
        <v>809</v>
      </c>
      <c r="G980" s="95"/>
    </row>
    <row r="981" spans="1:7" x14ac:dyDescent="0.25">
      <c r="A981" s="79" t="s">
        <v>6185</v>
      </c>
      <c r="B981" s="80"/>
      <c r="C981" s="80"/>
      <c r="D981" s="80"/>
      <c r="E981" s="80"/>
      <c r="F981" s="80"/>
      <c r="G981" s="80"/>
    </row>
    <row r="982" spans="1:7" x14ac:dyDescent="0.25">
      <c r="A982" s="93" t="s">
        <v>6186</v>
      </c>
      <c r="B982" s="80"/>
      <c r="C982" s="80"/>
      <c r="D982" s="80"/>
      <c r="E982" s="80"/>
      <c r="F982" s="80"/>
      <c r="G982" s="80"/>
    </row>
    <row r="983" spans="1:7" x14ac:dyDescent="0.25">
      <c r="A983" s="19" t="s">
        <v>6187</v>
      </c>
      <c r="B983" s="54" t="s">
        <v>2661</v>
      </c>
      <c r="C983" s="20" t="s">
        <v>2090</v>
      </c>
      <c r="D983" s="20" t="s">
        <v>2677</v>
      </c>
      <c r="E983" s="19">
        <v>2248.1999999999998</v>
      </c>
      <c r="F983" s="19" t="s">
        <v>7585</v>
      </c>
      <c r="G983" s="19" t="s">
        <v>8347</v>
      </c>
    </row>
    <row r="984" spans="1:7" x14ac:dyDescent="0.25">
      <c r="A984" s="28" t="s">
        <v>6188</v>
      </c>
      <c r="B984" s="31" t="s">
        <v>2662</v>
      </c>
      <c r="C984" s="24" t="s">
        <v>2089</v>
      </c>
      <c r="D984" s="24" t="s">
        <v>2677</v>
      </c>
      <c r="E984" s="28">
        <v>1147</v>
      </c>
      <c r="F984" s="28" t="s">
        <v>2686</v>
      </c>
      <c r="G984" s="28" t="s">
        <v>2683</v>
      </c>
    </row>
    <row r="985" spans="1:7" x14ac:dyDescent="0.25">
      <c r="A985" s="28" t="s">
        <v>6189</v>
      </c>
      <c r="B985" s="31" t="s">
        <v>2663</v>
      </c>
      <c r="C985" s="24" t="s">
        <v>2678</v>
      </c>
      <c r="D985" s="24" t="s">
        <v>2677</v>
      </c>
      <c r="E985" s="28">
        <v>434.15</v>
      </c>
      <c r="F985" s="28" t="s">
        <v>2694</v>
      </c>
      <c r="G985" s="28" t="s">
        <v>8348</v>
      </c>
    </row>
    <row r="986" spans="1:7" x14ac:dyDescent="0.25">
      <c r="A986" s="28" t="s">
        <v>6190</v>
      </c>
      <c r="B986" s="31" t="s">
        <v>2664</v>
      </c>
      <c r="C986" s="24" t="s">
        <v>2679</v>
      </c>
      <c r="D986" s="24" t="s">
        <v>2677</v>
      </c>
      <c r="E986" s="28">
        <v>463</v>
      </c>
      <c r="F986" s="28" t="s">
        <v>2682</v>
      </c>
      <c r="G986" s="28" t="s">
        <v>2611</v>
      </c>
    </row>
    <row r="987" spans="1:7" x14ac:dyDescent="0.25">
      <c r="A987" s="28" t="s">
        <v>6191</v>
      </c>
      <c r="B987" s="31" t="s">
        <v>2665</v>
      </c>
      <c r="C987" s="24" t="s">
        <v>2680</v>
      </c>
      <c r="D987" s="24" t="s">
        <v>2677</v>
      </c>
      <c r="E987" s="28">
        <v>804</v>
      </c>
      <c r="F987" s="28" t="s">
        <v>2682</v>
      </c>
      <c r="G987" s="28" t="s">
        <v>1917</v>
      </c>
    </row>
    <row r="988" spans="1:7" x14ac:dyDescent="0.25">
      <c r="A988" s="28" t="s">
        <v>6192</v>
      </c>
      <c r="B988" s="31" t="s">
        <v>2666</v>
      </c>
      <c r="C988" s="24" t="s">
        <v>2681</v>
      </c>
      <c r="D988" s="24" t="s">
        <v>2677</v>
      </c>
      <c r="E988" s="28">
        <v>351.2</v>
      </c>
      <c r="F988" s="28" t="s">
        <v>2684</v>
      </c>
      <c r="G988" s="28" t="s">
        <v>2684</v>
      </c>
    </row>
    <row r="989" spans="1:7" x14ac:dyDescent="0.25">
      <c r="A989" s="28" t="s">
        <v>6193</v>
      </c>
      <c r="B989" s="31" t="s">
        <v>2667</v>
      </c>
      <c r="C989" s="24" t="s">
        <v>398</v>
      </c>
      <c r="D989" s="24" t="s">
        <v>2677</v>
      </c>
      <c r="E989" s="28">
        <v>211.89</v>
      </c>
      <c r="F989" s="28" t="s">
        <v>2096</v>
      </c>
      <c r="G989" s="28" t="s">
        <v>2685</v>
      </c>
    </row>
    <row r="990" spans="1:7" x14ac:dyDescent="0.25">
      <c r="A990" s="28" t="s">
        <v>6194</v>
      </c>
      <c r="B990" s="31" t="s">
        <v>2668</v>
      </c>
      <c r="C990" s="24" t="s">
        <v>401</v>
      </c>
      <c r="D990" s="24" t="s">
        <v>2677</v>
      </c>
      <c r="E990" s="28">
        <v>406.15</v>
      </c>
      <c r="F990" s="28" t="s">
        <v>2693</v>
      </c>
      <c r="G990" s="28" t="s">
        <v>8351</v>
      </c>
    </row>
    <row r="991" spans="1:7" x14ac:dyDescent="0.25">
      <c r="A991" s="28" t="s">
        <v>6195</v>
      </c>
      <c r="B991" s="31" t="s">
        <v>2669</v>
      </c>
      <c r="C991" s="24" t="s">
        <v>816</v>
      </c>
      <c r="D991" s="24" t="s">
        <v>2677</v>
      </c>
      <c r="E991" s="28">
        <v>101.22</v>
      </c>
      <c r="F991" s="28" t="s">
        <v>2096</v>
      </c>
      <c r="G991" s="28" t="s">
        <v>2687</v>
      </c>
    </row>
    <row r="992" spans="1:7" x14ac:dyDescent="0.25">
      <c r="A992" s="28" t="s">
        <v>6196</v>
      </c>
      <c r="B992" s="31" t="s">
        <v>2670</v>
      </c>
      <c r="C992" s="24" t="s">
        <v>2688</v>
      </c>
      <c r="D992" s="24" t="s">
        <v>2677</v>
      </c>
      <c r="E992" s="28">
        <v>1574</v>
      </c>
      <c r="F992" s="28" t="s">
        <v>2689</v>
      </c>
      <c r="G992" s="28" t="s">
        <v>2690</v>
      </c>
    </row>
    <row r="993" spans="1:7" x14ac:dyDescent="0.25">
      <c r="A993" s="28" t="s">
        <v>6197</v>
      </c>
      <c r="B993" s="31" t="s">
        <v>2671</v>
      </c>
      <c r="C993" s="24" t="s">
        <v>386</v>
      </c>
      <c r="D993" s="24" t="s">
        <v>2677</v>
      </c>
      <c r="E993" s="28">
        <v>191.5</v>
      </c>
      <c r="F993" s="28" t="s">
        <v>2692</v>
      </c>
      <c r="G993" s="28" t="s">
        <v>8350</v>
      </c>
    </row>
    <row r="994" spans="1:7" x14ac:dyDescent="0.25">
      <c r="A994" s="28" t="s">
        <v>6198</v>
      </c>
      <c r="B994" s="31" t="s">
        <v>2672</v>
      </c>
      <c r="C994" s="24" t="s">
        <v>660</v>
      </c>
      <c r="D994" s="24" t="s">
        <v>2677</v>
      </c>
      <c r="E994" s="28">
        <v>225</v>
      </c>
      <c r="F994" s="28" t="s">
        <v>2695</v>
      </c>
      <c r="G994" s="28" t="s">
        <v>8349</v>
      </c>
    </row>
    <row r="995" spans="1:7" x14ac:dyDescent="0.25">
      <c r="A995" s="28" t="s">
        <v>6199</v>
      </c>
      <c r="B995" s="31" t="s">
        <v>2673</v>
      </c>
      <c r="C995" s="24" t="s">
        <v>473</v>
      </c>
      <c r="D995" s="24" t="s">
        <v>2677</v>
      </c>
      <c r="E995" s="28">
        <v>250</v>
      </c>
      <c r="F995" s="28" t="s">
        <v>2096</v>
      </c>
      <c r="G995" s="28" t="s">
        <v>2695</v>
      </c>
    </row>
    <row r="996" spans="1:7" x14ac:dyDescent="0.25">
      <c r="A996" s="28" t="s">
        <v>6200</v>
      </c>
      <c r="B996" s="31" t="s">
        <v>2674</v>
      </c>
      <c r="C996" s="24" t="s">
        <v>2691</v>
      </c>
      <c r="D996" s="24" t="s">
        <v>2677</v>
      </c>
      <c r="E996" s="28">
        <v>198</v>
      </c>
      <c r="F996" s="28" t="s">
        <v>8355</v>
      </c>
      <c r="G996" s="28" t="s">
        <v>8353</v>
      </c>
    </row>
    <row r="997" spans="1:7" x14ac:dyDescent="0.25">
      <c r="A997" s="28" t="s">
        <v>6201</v>
      </c>
      <c r="B997" s="31" t="s">
        <v>2675</v>
      </c>
      <c r="C997" s="24" t="s">
        <v>179</v>
      </c>
      <c r="D997" s="24" t="s">
        <v>2677</v>
      </c>
      <c r="E997" s="28">
        <v>116</v>
      </c>
      <c r="F997" s="28" t="s">
        <v>395</v>
      </c>
      <c r="G997" s="28" t="s">
        <v>8352</v>
      </c>
    </row>
    <row r="998" spans="1:7" x14ac:dyDescent="0.25">
      <c r="A998" s="28" t="s">
        <v>6202</v>
      </c>
      <c r="B998" s="31" t="s">
        <v>2676</v>
      </c>
      <c r="C998" s="24" t="s">
        <v>822</v>
      </c>
      <c r="D998" s="24" t="s">
        <v>2677</v>
      </c>
      <c r="E998" s="28">
        <v>223.5</v>
      </c>
      <c r="F998" s="28" t="s">
        <v>2096</v>
      </c>
      <c r="G998" s="28" t="s">
        <v>2695</v>
      </c>
    </row>
    <row r="999" spans="1:7" x14ac:dyDescent="0.25">
      <c r="A999" s="28" t="s">
        <v>7439</v>
      </c>
      <c r="B999" s="31" t="s">
        <v>7437</v>
      </c>
      <c r="C999" s="24" t="s">
        <v>7438</v>
      </c>
      <c r="D999" s="24" t="s">
        <v>2677</v>
      </c>
      <c r="E999" s="28">
        <v>66</v>
      </c>
      <c r="F999" s="28" t="s">
        <v>3609</v>
      </c>
      <c r="G999" s="28" t="s">
        <v>8354</v>
      </c>
    </row>
    <row r="1000" spans="1:7" x14ac:dyDescent="0.25">
      <c r="A1000" s="94" t="s">
        <v>815</v>
      </c>
      <c r="B1000" s="82"/>
      <c r="C1000" s="82"/>
      <c r="D1000" s="82"/>
      <c r="E1000" s="23">
        <f>SUM(E983:E999)/1000</f>
        <v>9.0108100000000011</v>
      </c>
      <c r="F1000" s="95" t="s">
        <v>809</v>
      </c>
      <c r="G1000" s="95"/>
    </row>
    <row r="1001" spans="1:7" x14ac:dyDescent="0.25">
      <c r="A1001" s="93" t="s">
        <v>6204</v>
      </c>
      <c r="B1001" s="80"/>
      <c r="C1001" s="80"/>
      <c r="D1001" s="80"/>
      <c r="E1001" s="80"/>
      <c r="F1001" s="80"/>
      <c r="G1001" s="80"/>
    </row>
    <row r="1002" spans="1:7" ht="47.25" x14ac:dyDescent="0.25">
      <c r="A1002" s="28" t="s">
        <v>6203</v>
      </c>
      <c r="B1002" s="31" t="s">
        <v>2657</v>
      </c>
      <c r="C1002" s="27" t="s">
        <v>2696</v>
      </c>
      <c r="D1002" s="31" t="s">
        <v>2677</v>
      </c>
      <c r="E1002" s="28">
        <v>155</v>
      </c>
      <c r="F1002" s="28" t="s">
        <v>2096</v>
      </c>
      <c r="G1002" s="26" t="s">
        <v>8356</v>
      </c>
    </row>
    <row r="1003" spans="1:7" ht="31.5" x14ac:dyDescent="0.25">
      <c r="A1003" s="28" t="s">
        <v>6205</v>
      </c>
      <c r="B1003" s="31" t="s">
        <v>2658</v>
      </c>
      <c r="C1003" s="27" t="s">
        <v>7695</v>
      </c>
      <c r="D1003" s="31" t="s">
        <v>2677</v>
      </c>
      <c r="E1003" s="28">
        <v>100</v>
      </c>
      <c r="F1003" s="28" t="s">
        <v>2697</v>
      </c>
      <c r="G1003" s="26" t="s">
        <v>8357</v>
      </c>
    </row>
    <row r="1004" spans="1:7" ht="31.5" x14ac:dyDescent="0.25">
      <c r="A1004" s="28" t="s">
        <v>6206</v>
      </c>
      <c r="B1004" s="31" t="s">
        <v>2659</v>
      </c>
      <c r="C1004" s="27" t="s">
        <v>7696</v>
      </c>
      <c r="D1004" s="31" t="s">
        <v>2677</v>
      </c>
      <c r="E1004" s="28">
        <v>98</v>
      </c>
      <c r="F1004" s="28" t="s">
        <v>2697</v>
      </c>
      <c r="G1004" s="26" t="s">
        <v>8359</v>
      </c>
    </row>
    <row r="1005" spans="1:7" ht="31.5" x14ac:dyDescent="0.25">
      <c r="A1005" s="28" t="s">
        <v>6207</v>
      </c>
      <c r="B1005" s="31" t="s">
        <v>2660</v>
      </c>
      <c r="C1005" s="27" t="s">
        <v>7697</v>
      </c>
      <c r="D1005" s="31" t="s">
        <v>2677</v>
      </c>
      <c r="E1005" s="28">
        <v>102</v>
      </c>
      <c r="F1005" s="28" t="s">
        <v>2697</v>
      </c>
      <c r="G1005" s="26" t="s">
        <v>8360</v>
      </c>
    </row>
    <row r="1006" spans="1:7" x14ac:dyDescent="0.25">
      <c r="A1006" s="94" t="s">
        <v>1586</v>
      </c>
      <c r="B1006" s="82"/>
      <c r="C1006" s="82"/>
      <c r="D1006" s="82"/>
      <c r="E1006" s="23">
        <f>SUM(E1002:E1005)/1000</f>
        <v>0.45500000000000002</v>
      </c>
      <c r="F1006" s="95" t="s">
        <v>809</v>
      </c>
      <c r="G1006" s="95"/>
    </row>
    <row r="1007" spans="1:7" x14ac:dyDescent="0.25">
      <c r="A1007" s="94" t="s">
        <v>811</v>
      </c>
      <c r="B1007" s="82"/>
      <c r="C1007" s="82"/>
      <c r="D1007" s="82"/>
      <c r="E1007" s="23">
        <f>E1000+E1006</f>
        <v>9.4658100000000012</v>
      </c>
      <c r="F1007" s="95" t="s">
        <v>809</v>
      </c>
      <c r="G1007" s="95"/>
    </row>
    <row r="1008" spans="1:7" x14ac:dyDescent="0.25">
      <c r="A1008" s="79" t="s">
        <v>6208</v>
      </c>
      <c r="B1008" s="80"/>
      <c r="C1008" s="80"/>
      <c r="D1008" s="80"/>
      <c r="E1008" s="80"/>
      <c r="F1008" s="80"/>
      <c r="G1008" s="80"/>
    </row>
    <row r="1009" spans="1:7" x14ac:dyDescent="0.25">
      <c r="A1009" s="93" t="s">
        <v>6209</v>
      </c>
      <c r="B1009" s="80"/>
      <c r="C1009" s="80"/>
      <c r="D1009" s="80"/>
      <c r="E1009" s="80"/>
      <c r="F1009" s="80"/>
      <c r="G1009" s="80"/>
    </row>
    <row r="1010" spans="1:7" x14ac:dyDescent="0.25">
      <c r="A1010" s="28" t="s">
        <v>6210</v>
      </c>
      <c r="B1010" s="31" t="s">
        <v>2822</v>
      </c>
      <c r="C1010" s="25" t="s">
        <v>1919</v>
      </c>
      <c r="D1010" s="25" t="s">
        <v>2707</v>
      </c>
      <c r="E1010" s="28">
        <v>170</v>
      </c>
      <c r="F1010" s="26" t="s">
        <v>2764</v>
      </c>
      <c r="G1010" s="26" t="s">
        <v>8367</v>
      </c>
    </row>
    <row r="1011" spans="1:7" x14ac:dyDescent="0.25">
      <c r="A1011" s="28" t="s">
        <v>6211</v>
      </c>
      <c r="B1011" s="31" t="s">
        <v>2823</v>
      </c>
      <c r="C1011" s="25" t="s">
        <v>28</v>
      </c>
      <c r="D1011" s="25" t="s">
        <v>2707</v>
      </c>
      <c r="E1011" s="28">
        <v>257</v>
      </c>
      <c r="F1011" s="26" t="s">
        <v>2765</v>
      </c>
      <c r="G1011" s="26" t="s">
        <v>8366</v>
      </c>
    </row>
    <row r="1012" spans="1:7" x14ac:dyDescent="0.25">
      <c r="A1012" s="62" t="s">
        <v>6212</v>
      </c>
      <c r="B1012" s="31" t="s">
        <v>2824</v>
      </c>
      <c r="C1012" s="25" t="s">
        <v>1531</v>
      </c>
      <c r="D1012" s="25" t="s">
        <v>2707</v>
      </c>
      <c r="E1012" s="28">
        <v>273</v>
      </c>
      <c r="F1012" s="26" t="s">
        <v>2766</v>
      </c>
      <c r="G1012" s="26" t="s">
        <v>8365</v>
      </c>
    </row>
    <row r="1013" spans="1:7" x14ac:dyDescent="0.25">
      <c r="A1013" s="62" t="s">
        <v>6213</v>
      </c>
      <c r="B1013" s="31" t="s">
        <v>2825</v>
      </c>
      <c r="C1013" s="25" t="s">
        <v>2708</v>
      </c>
      <c r="D1013" s="25" t="s">
        <v>2707</v>
      </c>
      <c r="E1013" s="28">
        <v>316.60000000000002</v>
      </c>
      <c r="F1013" s="26" t="s">
        <v>2764</v>
      </c>
      <c r="G1013" s="26" t="s">
        <v>384</v>
      </c>
    </row>
    <row r="1014" spans="1:7" x14ac:dyDescent="0.25">
      <c r="A1014" s="62" t="s">
        <v>6214</v>
      </c>
      <c r="B1014" s="31" t="s">
        <v>2826</v>
      </c>
      <c r="C1014" s="25" t="s">
        <v>2709</v>
      </c>
      <c r="D1014" s="25" t="s">
        <v>2707</v>
      </c>
      <c r="E1014" s="28">
        <v>327.10000000000002</v>
      </c>
      <c r="F1014" s="26" t="s">
        <v>2769</v>
      </c>
      <c r="G1014" s="26" t="s">
        <v>1193</v>
      </c>
    </row>
    <row r="1015" spans="1:7" x14ac:dyDescent="0.25">
      <c r="A1015" s="62" t="s">
        <v>6215</v>
      </c>
      <c r="B1015" s="31" t="s">
        <v>2827</v>
      </c>
      <c r="C1015" s="25" t="s">
        <v>2710</v>
      </c>
      <c r="D1015" s="25" t="s">
        <v>2707</v>
      </c>
      <c r="E1015" s="28">
        <v>232.08</v>
      </c>
      <c r="F1015" s="26" t="s">
        <v>2769</v>
      </c>
      <c r="G1015" s="26" t="s">
        <v>8364</v>
      </c>
    </row>
    <row r="1016" spans="1:7" x14ac:dyDescent="0.25">
      <c r="A1016" s="62" t="s">
        <v>6216</v>
      </c>
      <c r="B1016" s="31" t="s">
        <v>2828</v>
      </c>
      <c r="C1016" s="25" t="s">
        <v>826</v>
      </c>
      <c r="D1016" s="25" t="s">
        <v>2707</v>
      </c>
      <c r="E1016" s="28">
        <v>262</v>
      </c>
      <c r="F1016" s="26" t="s">
        <v>2769</v>
      </c>
      <c r="G1016" s="26" t="s">
        <v>8361</v>
      </c>
    </row>
    <row r="1017" spans="1:7" x14ac:dyDescent="0.25">
      <c r="A1017" s="62" t="s">
        <v>6217</v>
      </c>
      <c r="B1017" s="31" t="s">
        <v>2807</v>
      </c>
      <c r="C1017" s="25" t="s">
        <v>27</v>
      </c>
      <c r="D1017" s="25" t="s">
        <v>2707</v>
      </c>
      <c r="E1017" s="28">
        <v>250</v>
      </c>
      <c r="F1017" s="26" t="s">
        <v>2769</v>
      </c>
      <c r="G1017" s="26" t="s">
        <v>2921</v>
      </c>
    </row>
    <row r="1018" spans="1:7" x14ac:dyDescent="0.25">
      <c r="A1018" s="62" t="s">
        <v>6218</v>
      </c>
      <c r="B1018" s="31" t="s">
        <v>2829</v>
      </c>
      <c r="C1018" s="25" t="s">
        <v>2711</v>
      </c>
      <c r="D1018" s="25" t="s">
        <v>2712</v>
      </c>
      <c r="E1018" s="28">
        <v>93</v>
      </c>
      <c r="F1018" s="26" t="s">
        <v>2774</v>
      </c>
      <c r="G1018" s="26" t="s">
        <v>8362</v>
      </c>
    </row>
    <row r="1019" spans="1:7" x14ac:dyDescent="0.25">
      <c r="A1019" s="62" t="s">
        <v>6219</v>
      </c>
      <c r="B1019" s="31" t="s">
        <v>2830</v>
      </c>
      <c r="C1019" s="25" t="s">
        <v>79</v>
      </c>
      <c r="D1019" s="25" t="s">
        <v>2712</v>
      </c>
      <c r="E1019" s="28">
        <v>427</v>
      </c>
      <c r="F1019" s="26" t="s">
        <v>2769</v>
      </c>
      <c r="G1019" s="26" t="s">
        <v>8363</v>
      </c>
    </row>
    <row r="1020" spans="1:7" x14ac:dyDescent="0.25">
      <c r="A1020" s="62" t="s">
        <v>6220</v>
      </c>
      <c r="B1020" s="31" t="s">
        <v>2831</v>
      </c>
      <c r="C1020" s="25" t="s">
        <v>2713</v>
      </c>
      <c r="D1020" s="25" t="s">
        <v>2712</v>
      </c>
      <c r="E1020" s="28">
        <v>237.5</v>
      </c>
      <c r="F1020" s="26" t="s">
        <v>2769</v>
      </c>
      <c r="G1020" s="26" t="s">
        <v>2767</v>
      </c>
    </row>
    <row r="1021" spans="1:7" x14ac:dyDescent="0.25">
      <c r="A1021" s="62" t="s">
        <v>6221</v>
      </c>
      <c r="B1021" s="31" t="s">
        <v>2832</v>
      </c>
      <c r="C1021" s="25" t="s">
        <v>874</v>
      </c>
      <c r="D1021" s="25" t="s">
        <v>2707</v>
      </c>
      <c r="E1021" s="28">
        <v>282</v>
      </c>
      <c r="F1021" s="26" t="s">
        <v>2768</v>
      </c>
      <c r="G1021" s="26" t="s">
        <v>4917</v>
      </c>
    </row>
    <row r="1022" spans="1:7" x14ac:dyDescent="0.25">
      <c r="A1022" s="62" t="s">
        <v>6222</v>
      </c>
      <c r="B1022" s="31" t="s">
        <v>2833</v>
      </c>
      <c r="C1022" s="25" t="s">
        <v>2714</v>
      </c>
      <c r="D1022" s="25" t="s">
        <v>2712</v>
      </c>
      <c r="E1022" s="28">
        <v>236</v>
      </c>
      <c r="F1022" s="26" t="s">
        <v>389</v>
      </c>
      <c r="G1022" s="26" t="s">
        <v>2770</v>
      </c>
    </row>
    <row r="1023" spans="1:7" x14ac:dyDescent="0.25">
      <c r="A1023" s="62" t="s">
        <v>6223</v>
      </c>
      <c r="B1023" s="31" t="s">
        <v>2834</v>
      </c>
      <c r="C1023" s="25" t="s">
        <v>2512</v>
      </c>
      <c r="D1023" s="25" t="s">
        <v>2712</v>
      </c>
      <c r="E1023" s="28">
        <v>324</v>
      </c>
      <c r="F1023" s="26" t="s">
        <v>2769</v>
      </c>
      <c r="G1023" s="26" t="s">
        <v>2767</v>
      </c>
    </row>
    <row r="1024" spans="1:7" x14ac:dyDescent="0.25">
      <c r="A1024" s="62" t="s">
        <v>6224</v>
      </c>
      <c r="B1024" s="31" t="s">
        <v>2835</v>
      </c>
      <c r="C1024" s="25" t="s">
        <v>867</v>
      </c>
      <c r="D1024" s="25" t="s">
        <v>2712</v>
      </c>
      <c r="E1024" s="28">
        <v>315.3</v>
      </c>
      <c r="F1024" s="26" t="s">
        <v>2769</v>
      </c>
      <c r="G1024" s="26" t="s">
        <v>8368</v>
      </c>
    </row>
    <row r="1025" spans="1:7" x14ac:dyDescent="0.25">
      <c r="A1025" s="62" t="s">
        <v>6225</v>
      </c>
      <c r="B1025" s="31" t="s">
        <v>2836</v>
      </c>
      <c r="C1025" s="25" t="s">
        <v>99</v>
      </c>
      <c r="D1025" s="25" t="s">
        <v>2712</v>
      </c>
      <c r="E1025" s="28">
        <v>114</v>
      </c>
      <c r="F1025" s="26" t="s">
        <v>2771</v>
      </c>
      <c r="G1025" s="26" t="s">
        <v>8369</v>
      </c>
    </row>
    <row r="1026" spans="1:7" x14ac:dyDescent="0.25">
      <c r="A1026" s="62" t="s">
        <v>6226</v>
      </c>
      <c r="B1026" s="31" t="s">
        <v>2837</v>
      </c>
      <c r="C1026" s="25" t="s">
        <v>1408</v>
      </c>
      <c r="D1026" s="25" t="s">
        <v>2712</v>
      </c>
      <c r="E1026" s="28">
        <v>448</v>
      </c>
      <c r="F1026" s="26" t="s">
        <v>1887</v>
      </c>
      <c r="G1026" s="26" t="s">
        <v>2772</v>
      </c>
    </row>
    <row r="1027" spans="1:7" x14ac:dyDescent="0.25">
      <c r="A1027" s="62" t="s">
        <v>6227</v>
      </c>
      <c r="B1027" s="31" t="s">
        <v>2838</v>
      </c>
      <c r="C1027" s="25" t="s">
        <v>1870</v>
      </c>
      <c r="D1027" s="25" t="s">
        <v>2712</v>
      </c>
      <c r="E1027" s="28">
        <v>691</v>
      </c>
      <c r="F1027" s="26" t="s">
        <v>8373</v>
      </c>
      <c r="G1027" s="26" t="s">
        <v>8370</v>
      </c>
    </row>
    <row r="1028" spans="1:7" x14ac:dyDescent="0.25">
      <c r="A1028" s="62" t="s">
        <v>6228</v>
      </c>
      <c r="B1028" s="31" t="s">
        <v>2839</v>
      </c>
      <c r="C1028" s="25" t="s">
        <v>398</v>
      </c>
      <c r="D1028" s="25" t="s">
        <v>2712</v>
      </c>
      <c r="E1028" s="28">
        <v>1172</v>
      </c>
      <c r="F1028" s="26" t="s">
        <v>2767</v>
      </c>
      <c r="G1028" s="26" t="s">
        <v>8371</v>
      </c>
    </row>
    <row r="1029" spans="1:7" x14ac:dyDescent="0.25">
      <c r="A1029" s="62" t="s">
        <v>6229</v>
      </c>
      <c r="B1029" s="31" t="s">
        <v>2840</v>
      </c>
      <c r="C1029" s="25" t="s">
        <v>1536</v>
      </c>
      <c r="D1029" s="25" t="s">
        <v>2712</v>
      </c>
      <c r="E1029" s="28">
        <v>275</v>
      </c>
      <c r="F1029" s="26" t="s">
        <v>2769</v>
      </c>
      <c r="G1029" s="26" t="s">
        <v>383</v>
      </c>
    </row>
    <row r="1030" spans="1:7" x14ac:dyDescent="0.25">
      <c r="A1030" s="62" t="s">
        <v>6230</v>
      </c>
      <c r="B1030" s="31" t="s">
        <v>2841</v>
      </c>
      <c r="C1030" s="25" t="s">
        <v>26</v>
      </c>
      <c r="D1030" s="25" t="s">
        <v>2712</v>
      </c>
      <c r="E1030" s="28">
        <v>214</v>
      </c>
      <c r="F1030" s="26" t="s">
        <v>2771</v>
      </c>
      <c r="G1030" s="26" t="s">
        <v>8372</v>
      </c>
    </row>
    <row r="1031" spans="1:7" x14ac:dyDescent="0.25">
      <c r="A1031" s="62" t="s">
        <v>6231</v>
      </c>
      <c r="B1031" s="31" t="s">
        <v>2842</v>
      </c>
      <c r="C1031" s="25" t="s">
        <v>863</v>
      </c>
      <c r="D1031" s="25" t="s">
        <v>2712</v>
      </c>
      <c r="E1031" s="28">
        <v>237</v>
      </c>
      <c r="F1031" s="26" t="s">
        <v>2769</v>
      </c>
      <c r="G1031" s="26" t="s">
        <v>1908</v>
      </c>
    </row>
    <row r="1032" spans="1:7" x14ac:dyDescent="0.25">
      <c r="A1032" s="62" t="s">
        <v>6232</v>
      </c>
      <c r="B1032" s="31" t="s">
        <v>2843</v>
      </c>
      <c r="C1032" s="25" t="s">
        <v>399</v>
      </c>
      <c r="D1032" s="25" t="s">
        <v>2712</v>
      </c>
      <c r="E1032" s="28">
        <v>1001</v>
      </c>
      <c r="F1032" s="26" t="s">
        <v>1128</v>
      </c>
      <c r="G1032" s="26" t="s">
        <v>1704</v>
      </c>
    </row>
    <row r="1033" spans="1:7" x14ac:dyDescent="0.25">
      <c r="A1033" s="62" t="s">
        <v>6233</v>
      </c>
      <c r="B1033" s="31" t="s">
        <v>2844</v>
      </c>
      <c r="C1033" s="25" t="s">
        <v>2530</v>
      </c>
      <c r="D1033" s="25" t="s">
        <v>2712</v>
      </c>
      <c r="E1033" s="28">
        <v>299</v>
      </c>
      <c r="F1033" s="26" t="s">
        <v>8374</v>
      </c>
      <c r="G1033" s="26" t="s">
        <v>2773</v>
      </c>
    </row>
    <row r="1034" spans="1:7" x14ac:dyDescent="0.25">
      <c r="A1034" s="62" t="s">
        <v>6234</v>
      </c>
      <c r="B1034" s="31" t="s">
        <v>2845</v>
      </c>
      <c r="C1034" s="25" t="s">
        <v>2715</v>
      </c>
      <c r="D1034" s="25" t="s">
        <v>2712</v>
      </c>
      <c r="E1034" s="28">
        <v>605</v>
      </c>
      <c r="F1034" s="26" t="s">
        <v>2769</v>
      </c>
      <c r="G1034" s="26" t="s">
        <v>8376</v>
      </c>
    </row>
    <row r="1035" spans="1:7" x14ac:dyDescent="0.25">
      <c r="A1035" s="62" t="s">
        <v>6235</v>
      </c>
      <c r="B1035" s="31" t="s">
        <v>2846</v>
      </c>
      <c r="C1035" s="25" t="s">
        <v>847</v>
      </c>
      <c r="D1035" s="25" t="s">
        <v>2716</v>
      </c>
      <c r="E1035" s="28">
        <v>760</v>
      </c>
      <c r="F1035" s="26" t="s">
        <v>2775</v>
      </c>
      <c r="G1035" s="26" t="s">
        <v>1840</v>
      </c>
    </row>
    <row r="1036" spans="1:7" x14ac:dyDescent="0.25">
      <c r="A1036" s="62" t="s">
        <v>6236</v>
      </c>
      <c r="B1036" s="31" t="s">
        <v>2847</v>
      </c>
      <c r="C1036" s="25" t="s">
        <v>172</v>
      </c>
      <c r="D1036" s="25" t="s">
        <v>2716</v>
      </c>
      <c r="E1036" s="28">
        <v>450</v>
      </c>
      <c r="F1036" s="26" t="s">
        <v>8375</v>
      </c>
      <c r="G1036" s="26" t="s">
        <v>2360</v>
      </c>
    </row>
    <row r="1037" spans="1:7" x14ac:dyDescent="0.25">
      <c r="A1037" s="62" t="s">
        <v>6237</v>
      </c>
      <c r="B1037" s="31" t="s">
        <v>2848</v>
      </c>
      <c r="C1037" s="25" t="s">
        <v>2717</v>
      </c>
      <c r="D1037" s="25" t="s">
        <v>2716</v>
      </c>
      <c r="E1037" s="28">
        <v>140</v>
      </c>
      <c r="F1037" s="26" t="s">
        <v>37</v>
      </c>
      <c r="G1037" s="26" t="s">
        <v>2776</v>
      </c>
    </row>
    <row r="1038" spans="1:7" x14ac:dyDescent="0.25">
      <c r="A1038" s="62" t="s">
        <v>6238</v>
      </c>
      <c r="B1038" s="31" t="s">
        <v>2849</v>
      </c>
      <c r="C1038" s="25" t="s">
        <v>2718</v>
      </c>
      <c r="D1038" s="25" t="s">
        <v>2716</v>
      </c>
      <c r="E1038" s="28">
        <v>140</v>
      </c>
      <c r="F1038" s="26" t="s">
        <v>37</v>
      </c>
      <c r="G1038" s="26" t="s">
        <v>2776</v>
      </c>
    </row>
    <row r="1039" spans="1:7" ht="31.5" x14ac:dyDescent="0.25">
      <c r="A1039" s="62" t="s">
        <v>6239</v>
      </c>
      <c r="B1039" s="31" t="s">
        <v>2850</v>
      </c>
      <c r="C1039" s="25" t="s">
        <v>129</v>
      </c>
      <c r="D1039" s="25" t="s">
        <v>2716</v>
      </c>
      <c r="E1039" s="28">
        <v>1548</v>
      </c>
      <c r="F1039" s="26" t="s">
        <v>2777</v>
      </c>
      <c r="G1039" s="26" t="s">
        <v>1131</v>
      </c>
    </row>
    <row r="1040" spans="1:7" ht="31.5" x14ac:dyDescent="0.25">
      <c r="A1040" s="62" t="s">
        <v>6240</v>
      </c>
      <c r="B1040" s="31" t="s">
        <v>2851</v>
      </c>
      <c r="C1040" s="25" t="s">
        <v>2719</v>
      </c>
      <c r="D1040" s="25" t="s">
        <v>2716</v>
      </c>
      <c r="E1040" s="28">
        <v>481</v>
      </c>
      <c r="F1040" s="26" t="s">
        <v>2777</v>
      </c>
      <c r="G1040" s="26" t="s">
        <v>1130</v>
      </c>
    </row>
    <row r="1041" spans="1:10" ht="31.5" x14ac:dyDescent="0.25">
      <c r="A1041" s="62" t="s">
        <v>6241</v>
      </c>
      <c r="B1041" s="31" t="s">
        <v>2852</v>
      </c>
      <c r="C1041" s="25" t="s">
        <v>2720</v>
      </c>
      <c r="D1041" s="25" t="s">
        <v>2716</v>
      </c>
      <c r="E1041" s="28">
        <v>858</v>
      </c>
      <c r="F1041" s="26" t="s">
        <v>2777</v>
      </c>
      <c r="G1041" s="26" t="s">
        <v>2778</v>
      </c>
    </row>
    <row r="1042" spans="1:10" x14ac:dyDescent="0.25">
      <c r="A1042" s="62" t="s">
        <v>6242</v>
      </c>
      <c r="B1042" s="31" t="s">
        <v>2853</v>
      </c>
      <c r="C1042" s="25" t="s">
        <v>864</v>
      </c>
      <c r="D1042" s="25" t="s">
        <v>2716</v>
      </c>
      <c r="E1042" s="28">
        <v>1114</v>
      </c>
      <c r="F1042" s="26" t="s">
        <v>1840</v>
      </c>
      <c r="G1042" s="26" t="s">
        <v>2775</v>
      </c>
    </row>
    <row r="1043" spans="1:10" x14ac:dyDescent="0.25">
      <c r="A1043" s="62" t="s">
        <v>6243</v>
      </c>
      <c r="B1043" s="31" t="s">
        <v>2854</v>
      </c>
      <c r="C1043" s="25" t="s">
        <v>56</v>
      </c>
      <c r="D1043" s="25" t="s">
        <v>2716</v>
      </c>
      <c r="E1043" s="28">
        <v>766</v>
      </c>
      <c r="F1043" s="26" t="s">
        <v>37</v>
      </c>
      <c r="G1043" s="26" t="s">
        <v>767</v>
      </c>
    </row>
    <row r="1044" spans="1:10" x14ac:dyDescent="0.25">
      <c r="A1044" s="62" t="s">
        <v>6244</v>
      </c>
      <c r="B1044" s="31" t="s">
        <v>2855</v>
      </c>
      <c r="C1044" s="25" t="s">
        <v>2721</v>
      </c>
      <c r="D1044" s="25" t="s">
        <v>2716</v>
      </c>
      <c r="E1044" s="28">
        <v>231</v>
      </c>
      <c r="F1044" s="26" t="s">
        <v>2360</v>
      </c>
      <c r="G1044" s="26" t="s">
        <v>8378</v>
      </c>
    </row>
    <row r="1045" spans="1:10" x14ac:dyDescent="0.25">
      <c r="A1045" s="62" t="s">
        <v>6245</v>
      </c>
      <c r="B1045" s="31" t="s">
        <v>2856</v>
      </c>
      <c r="C1045" s="25" t="s">
        <v>2722</v>
      </c>
      <c r="D1045" s="25" t="s">
        <v>2716</v>
      </c>
      <c r="E1045" s="28">
        <v>156</v>
      </c>
      <c r="F1045" s="26" t="s">
        <v>2360</v>
      </c>
      <c r="G1045" s="26" t="s">
        <v>8377</v>
      </c>
    </row>
    <row r="1046" spans="1:10" ht="31.5" x14ac:dyDescent="0.25">
      <c r="A1046" s="62" t="s">
        <v>6246</v>
      </c>
      <c r="B1046" s="31" t="s">
        <v>2857</v>
      </c>
      <c r="C1046" s="25" t="s">
        <v>91</v>
      </c>
      <c r="D1046" s="25" t="s">
        <v>2716</v>
      </c>
      <c r="E1046" s="28">
        <v>578</v>
      </c>
      <c r="F1046" s="26" t="s">
        <v>2785</v>
      </c>
      <c r="G1046" s="26" t="s">
        <v>2784</v>
      </c>
    </row>
    <row r="1047" spans="1:10" ht="31.5" x14ac:dyDescent="0.25">
      <c r="A1047" s="62" t="s">
        <v>6247</v>
      </c>
      <c r="B1047" s="31" t="s">
        <v>2858</v>
      </c>
      <c r="C1047" s="25" t="s">
        <v>1843</v>
      </c>
      <c r="D1047" s="25" t="s">
        <v>2716</v>
      </c>
      <c r="E1047" s="28">
        <v>1415</v>
      </c>
      <c r="F1047" s="26" t="s">
        <v>2777</v>
      </c>
      <c r="G1047" s="26" t="s">
        <v>1131</v>
      </c>
    </row>
    <row r="1048" spans="1:10" ht="31.5" x14ac:dyDescent="0.25">
      <c r="A1048" s="62" t="s">
        <v>6248</v>
      </c>
      <c r="B1048" s="31" t="s">
        <v>2859</v>
      </c>
      <c r="C1048" s="25" t="s">
        <v>2723</v>
      </c>
      <c r="D1048" s="25" t="s">
        <v>2716</v>
      </c>
      <c r="E1048" s="28">
        <v>1164</v>
      </c>
      <c r="F1048" s="26" t="s">
        <v>2779</v>
      </c>
      <c r="G1048" s="26" t="s">
        <v>2780</v>
      </c>
    </row>
    <row r="1049" spans="1:10" x14ac:dyDescent="0.25">
      <c r="A1049" s="62" t="s">
        <v>6249</v>
      </c>
      <c r="B1049" s="31" t="s">
        <v>2860</v>
      </c>
      <c r="C1049" s="25" t="s">
        <v>179</v>
      </c>
      <c r="D1049" s="25" t="s">
        <v>2716</v>
      </c>
      <c r="E1049" s="28">
        <v>1072</v>
      </c>
      <c r="F1049" s="26" t="s">
        <v>1147</v>
      </c>
      <c r="G1049" s="26" t="s">
        <v>2778</v>
      </c>
    </row>
    <row r="1050" spans="1:10" x14ac:dyDescent="0.25">
      <c r="A1050" s="62" t="s">
        <v>6250</v>
      </c>
      <c r="B1050" s="31" t="s">
        <v>2861</v>
      </c>
      <c r="C1050" s="25" t="s">
        <v>416</v>
      </c>
      <c r="D1050" s="25" t="s">
        <v>2716</v>
      </c>
      <c r="E1050" s="28">
        <v>175</v>
      </c>
      <c r="F1050" s="26" t="s">
        <v>1846</v>
      </c>
      <c r="G1050" s="26" t="s">
        <v>8379</v>
      </c>
    </row>
    <row r="1051" spans="1:10" x14ac:dyDescent="0.25">
      <c r="A1051" s="62" t="s">
        <v>6251</v>
      </c>
      <c r="B1051" s="31" t="s">
        <v>2862</v>
      </c>
      <c r="C1051" s="25" t="s">
        <v>22</v>
      </c>
      <c r="D1051" s="25" t="s">
        <v>2716</v>
      </c>
      <c r="E1051" s="28">
        <v>1357</v>
      </c>
      <c r="F1051" s="26" t="s">
        <v>2781</v>
      </c>
      <c r="G1051" s="26" t="s">
        <v>2777</v>
      </c>
    </row>
    <row r="1052" spans="1:10" x14ac:dyDescent="0.25">
      <c r="A1052" s="62" t="s">
        <v>6252</v>
      </c>
      <c r="B1052" s="31" t="s">
        <v>2863</v>
      </c>
      <c r="C1052" s="25" t="s">
        <v>629</v>
      </c>
      <c r="D1052" s="25" t="s">
        <v>2716</v>
      </c>
      <c r="E1052" s="28">
        <v>568</v>
      </c>
      <c r="F1052" s="26" t="s">
        <v>1147</v>
      </c>
      <c r="G1052" s="26" t="s">
        <v>2775</v>
      </c>
    </row>
    <row r="1053" spans="1:10" x14ac:dyDescent="0.25">
      <c r="A1053" s="62" t="s">
        <v>6253</v>
      </c>
      <c r="B1053" s="31" t="s">
        <v>2864</v>
      </c>
      <c r="C1053" s="25" t="s">
        <v>1560</v>
      </c>
      <c r="D1053" s="25" t="s">
        <v>2716</v>
      </c>
      <c r="E1053" s="28">
        <v>171</v>
      </c>
      <c r="F1053" s="26" t="s">
        <v>37</v>
      </c>
      <c r="G1053" s="26" t="s">
        <v>2782</v>
      </c>
    </row>
    <row r="1054" spans="1:10" x14ac:dyDescent="0.25">
      <c r="A1054" s="62" t="s">
        <v>6254</v>
      </c>
      <c r="B1054" s="31" t="s">
        <v>2865</v>
      </c>
      <c r="C1054" s="25" t="s">
        <v>2681</v>
      </c>
      <c r="D1054" s="25" t="s">
        <v>2716</v>
      </c>
      <c r="E1054" s="28">
        <v>884</v>
      </c>
      <c r="F1054" s="26" t="s">
        <v>1840</v>
      </c>
      <c r="G1054" s="26" t="s">
        <v>2775</v>
      </c>
    </row>
    <row r="1055" spans="1:10" x14ac:dyDescent="0.25">
      <c r="A1055" s="62" t="s">
        <v>6255</v>
      </c>
      <c r="B1055" s="31" t="s">
        <v>2866</v>
      </c>
      <c r="C1055" s="25" t="s">
        <v>1540</v>
      </c>
      <c r="D1055" s="25" t="s">
        <v>2716</v>
      </c>
      <c r="E1055" s="28">
        <v>251</v>
      </c>
      <c r="F1055" s="26" t="s">
        <v>2783</v>
      </c>
      <c r="G1055" s="26" t="s">
        <v>1147</v>
      </c>
      <c r="J1055" s="76"/>
    </row>
    <row r="1056" spans="1:10" x14ac:dyDescent="0.25">
      <c r="A1056" s="62" t="s">
        <v>6256</v>
      </c>
      <c r="B1056" s="31" t="s">
        <v>2867</v>
      </c>
      <c r="C1056" s="25" t="s">
        <v>2724</v>
      </c>
      <c r="D1056" s="25" t="s">
        <v>2716</v>
      </c>
      <c r="E1056" s="28">
        <v>1162</v>
      </c>
      <c r="F1056" s="26" t="s">
        <v>1840</v>
      </c>
      <c r="G1056" s="26" t="s">
        <v>2775</v>
      </c>
    </row>
    <row r="1057" spans="1:7" x14ac:dyDescent="0.25">
      <c r="A1057" s="62" t="s">
        <v>6257</v>
      </c>
      <c r="B1057" s="31" t="s">
        <v>2868</v>
      </c>
      <c r="C1057" s="25" t="s">
        <v>2265</v>
      </c>
      <c r="D1057" s="25" t="s">
        <v>2716</v>
      </c>
      <c r="E1057" s="28">
        <v>406</v>
      </c>
      <c r="F1057" s="26" t="s">
        <v>2778</v>
      </c>
      <c r="G1057" s="26" t="s">
        <v>8380</v>
      </c>
    </row>
    <row r="1058" spans="1:7" ht="31.5" x14ac:dyDescent="0.25">
      <c r="A1058" s="62" t="s">
        <v>6258</v>
      </c>
      <c r="B1058" s="31" t="s">
        <v>2820</v>
      </c>
      <c r="C1058" s="25" t="s">
        <v>2725</v>
      </c>
      <c r="D1058" s="25" t="s">
        <v>2716</v>
      </c>
      <c r="E1058" s="28">
        <v>334</v>
      </c>
      <c r="F1058" s="26" t="s">
        <v>2797</v>
      </c>
      <c r="G1058" s="26" t="s">
        <v>8381</v>
      </c>
    </row>
    <row r="1059" spans="1:7" x14ac:dyDescent="0.25">
      <c r="A1059" s="62" t="s">
        <v>6259</v>
      </c>
      <c r="B1059" s="31" t="s">
        <v>2819</v>
      </c>
      <c r="C1059" s="25" t="s">
        <v>66</v>
      </c>
      <c r="D1059" s="25" t="s">
        <v>2716</v>
      </c>
      <c r="E1059" s="28">
        <v>35</v>
      </c>
      <c r="F1059" s="26" t="s">
        <v>2202</v>
      </c>
      <c r="G1059" s="26" t="s">
        <v>8382</v>
      </c>
    </row>
    <row r="1060" spans="1:7" ht="31.5" x14ac:dyDescent="0.25">
      <c r="A1060" s="62" t="s">
        <v>6260</v>
      </c>
      <c r="B1060" s="31" t="s">
        <v>2818</v>
      </c>
      <c r="C1060" s="25" t="s">
        <v>1761</v>
      </c>
      <c r="D1060" s="25" t="s">
        <v>2726</v>
      </c>
      <c r="E1060" s="28">
        <v>1435</v>
      </c>
      <c r="F1060" s="26" t="s">
        <v>2787</v>
      </c>
      <c r="G1060" s="26" t="s">
        <v>2788</v>
      </c>
    </row>
    <row r="1061" spans="1:7" x14ac:dyDescent="0.25">
      <c r="A1061" s="62" t="s">
        <v>6261</v>
      </c>
      <c r="B1061" s="31" t="s">
        <v>2817</v>
      </c>
      <c r="C1061" s="25" t="s">
        <v>2727</v>
      </c>
      <c r="D1061" s="25" t="s">
        <v>2728</v>
      </c>
      <c r="E1061" s="28">
        <v>1000</v>
      </c>
      <c r="F1061" s="26" t="s">
        <v>2790</v>
      </c>
      <c r="G1061" s="26" t="s">
        <v>2789</v>
      </c>
    </row>
    <row r="1062" spans="1:7" x14ac:dyDescent="0.25">
      <c r="A1062" s="62" t="s">
        <v>6262</v>
      </c>
      <c r="B1062" s="31" t="s">
        <v>2816</v>
      </c>
      <c r="C1062" s="25" t="s">
        <v>39</v>
      </c>
      <c r="D1062" s="25" t="s">
        <v>2728</v>
      </c>
      <c r="E1062" s="28">
        <v>1181</v>
      </c>
      <c r="F1062" s="26" t="s">
        <v>2788</v>
      </c>
      <c r="G1062" s="26" t="s">
        <v>8383</v>
      </c>
    </row>
    <row r="1063" spans="1:7" x14ac:dyDescent="0.25">
      <c r="A1063" s="62" t="s">
        <v>6263</v>
      </c>
      <c r="B1063" s="31" t="s">
        <v>4909</v>
      </c>
      <c r="C1063" s="25" t="s">
        <v>2729</v>
      </c>
      <c r="D1063" s="25" t="s">
        <v>2730</v>
      </c>
      <c r="E1063" s="28">
        <v>1370</v>
      </c>
      <c r="F1063" s="26" t="s">
        <v>7586</v>
      </c>
      <c r="G1063" s="26" t="s">
        <v>8383</v>
      </c>
    </row>
    <row r="1064" spans="1:7" x14ac:dyDescent="0.25">
      <c r="A1064" s="62" t="s">
        <v>6264</v>
      </c>
      <c r="B1064" s="31" t="s">
        <v>4910</v>
      </c>
      <c r="C1064" s="25" t="s">
        <v>2731</v>
      </c>
      <c r="D1064" s="25" t="s">
        <v>2732</v>
      </c>
      <c r="E1064" s="28">
        <v>1568</v>
      </c>
      <c r="F1064" s="26" t="s">
        <v>2312</v>
      </c>
      <c r="G1064" s="26" t="s">
        <v>2791</v>
      </c>
    </row>
    <row r="1065" spans="1:7" x14ac:dyDescent="0.25">
      <c r="A1065" s="62" t="s">
        <v>6265</v>
      </c>
      <c r="B1065" s="31" t="s">
        <v>2815</v>
      </c>
      <c r="C1065" s="25" t="s">
        <v>1796</v>
      </c>
      <c r="D1065" s="25" t="s">
        <v>2733</v>
      </c>
      <c r="E1065" s="28">
        <v>3055</v>
      </c>
      <c r="F1065" s="26" t="s">
        <v>2792</v>
      </c>
      <c r="G1065" s="26" t="s">
        <v>389</v>
      </c>
    </row>
    <row r="1066" spans="1:7" x14ac:dyDescent="0.25">
      <c r="A1066" s="62" t="s">
        <v>6266</v>
      </c>
      <c r="B1066" s="31" t="s">
        <v>2814</v>
      </c>
      <c r="C1066" s="25" t="s">
        <v>1452</v>
      </c>
      <c r="D1066" s="25" t="s">
        <v>2733</v>
      </c>
      <c r="E1066" s="28">
        <v>828</v>
      </c>
      <c r="F1066" s="26" t="s">
        <v>1795</v>
      </c>
      <c r="G1066" s="26" t="s">
        <v>8385</v>
      </c>
    </row>
    <row r="1067" spans="1:7" ht="31.5" x14ac:dyDescent="0.25">
      <c r="A1067" s="62" t="s">
        <v>6267</v>
      </c>
      <c r="B1067" s="31" t="s">
        <v>2813</v>
      </c>
      <c r="C1067" s="25" t="s">
        <v>2734</v>
      </c>
      <c r="D1067" s="25" t="s">
        <v>2735</v>
      </c>
      <c r="E1067" s="28">
        <v>639</v>
      </c>
      <c r="F1067" s="26" t="s">
        <v>2793</v>
      </c>
      <c r="G1067" s="26" t="s">
        <v>8384</v>
      </c>
    </row>
    <row r="1068" spans="1:7" x14ac:dyDescent="0.25">
      <c r="A1068" s="62" t="s">
        <v>6268</v>
      </c>
      <c r="B1068" s="31" t="s">
        <v>5107</v>
      </c>
      <c r="C1068" s="25" t="s">
        <v>2157</v>
      </c>
      <c r="D1068" s="25" t="s">
        <v>2733</v>
      </c>
      <c r="E1068" s="28">
        <v>650</v>
      </c>
      <c r="F1068" s="26" t="s">
        <v>2794</v>
      </c>
      <c r="G1068" s="26" t="s">
        <v>2795</v>
      </c>
    </row>
    <row r="1069" spans="1:7" x14ac:dyDescent="0.25">
      <c r="A1069" s="62" t="s">
        <v>6269</v>
      </c>
      <c r="B1069" s="31" t="s">
        <v>5106</v>
      </c>
      <c r="C1069" s="25" t="s">
        <v>2736</v>
      </c>
      <c r="D1069" s="25" t="s">
        <v>2737</v>
      </c>
      <c r="E1069" s="28">
        <v>774</v>
      </c>
      <c r="F1069" s="26" t="s">
        <v>8386</v>
      </c>
      <c r="G1069" s="26" t="s">
        <v>2796</v>
      </c>
    </row>
    <row r="1070" spans="1:7" ht="31.5" x14ac:dyDescent="0.25">
      <c r="A1070" s="62" t="s">
        <v>6270</v>
      </c>
      <c r="B1070" s="31" t="s">
        <v>7450</v>
      </c>
      <c r="C1070" s="25" t="s">
        <v>4299</v>
      </c>
      <c r="D1070" s="25" t="s">
        <v>2738</v>
      </c>
      <c r="E1070" s="28">
        <v>870</v>
      </c>
      <c r="F1070" s="26" t="s">
        <v>412</v>
      </c>
      <c r="G1070" s="26" t="s">
        <v>8387</v>
      </c>
    </row>
    <row r="1071" spans="1:7" x14ac:dyDescent="0.25">
      <c r="A1071" s="62" t="s">
        <v>6271</v>
      </c>
      <c r="B1071" s="31" t="s">
        <v>2812</v>
      </c>
      <c r="C1071" s="25" t="s">
        <v>2160</v>
      </c>
      <c r="D1071" s="25" t="s">
        <v>2739</v>
      </c>
      <c r="E1071" s="28">
        <v>440</v>
      </c>
      <c r="F1071" s="26" t="s">
        <v>2788</v>
      </c>
      <c r="G1071" s="26" t="s">
        <v>2798</v>
      </c>
    </row>
    <row r="1072" spans="1:7" x14ac:dyDescent="0.25">
      <c r="A1072" s="62" t="s">
        <v>6272</v>
      </c>
      <c r="B1072" s="31" t="s">
        <v>2811</v>
      </c>
      <c r="C1072" s="25" t="s">
        <v>2740</v>
      </c>
      <c r="D1072" s="25" t="s">
        <v>2741</v>
      </c>
      <c r="E1072" s="28">
        <v>2078</v>
      </c>
      <c r="F1072" s="26" t="s">
        <v>7587</v>
      </c>
      <c r="G1072" s="26" t="s">
        <v>2799</v>
      </c>
    </row>
    <row r="1073" spans="1:7" x14ac:dyDescent="0.25">
      <c r="A1073" s="62" t="s">
        <v>6273</v>
      </c>
      <c r="B1073" s="31" t="s">
        <v>2810</v>
      </c>
      <c r="C1073" s="25" t="s">
        <v>2742</v>
      </c>
      <c r="D1073" s="25" t="s">
        <v>2716</v>
      </c>
      <c r="E1073" s="28">
        <v>1715</v>
      </c>
      <c r="F1073" s="26" t="s">
        <v>2775</v>
      </c>
      <c r="G1073" s="26" t="s">
        <v>8388</v>
      </c>
    </row>
    <row r="1074" spans="1:7" ht="31.5" x14ac:dyDescent="0.25">
      <c r="A1074" s="62" t="s">
        <v>6274</v>
      </c>
      <c r="B1074" s="31" t="s">
        <v>7440</v>
      </c>
      <c r="C1074" s="25" t="s">
        <v>7441</v>
      </c>
      <c r="D1074" s="25" t="s">
        <v>2716</v>
      </c>
      <c r="E1074" s="28">
        <v>755</v>
      </c>
      <c r="F1074" s="26" t="s">
        <v>2800</v>
      </c>
      <c r="G1074" s="26" t="s">
        <v>2801</v>
      </c>
    </row>
    <row r="1075" spans="1:7" ht="31.5" x14ac:dyDescent="0.25">
      <c r="A1075" s="62" t="s">
        <v>6275</v>
      </c>
      <c r="B1075" s="31" t="s">
        <v>2809</v>
      </c>
      <c r="C1075" s="25" t="s">
        <v>2743</v>
      </c>
      <c r="D1075" s="25" t="s">
        <v>2716</v>
      </c>
      <c r="E1075" s="28">
        <v>616</v>
      </c>
      <c r="F1075" s="26" t="s">
        <v>7588</v>
      </c>
      <c r="G1075" s="26" t="s">
        <v>8389</v>
      </c>
    </row>
    <row r="1076" spans="1:7" ht="47.25" x14ac:dyDescent="0.25">
      <c r="A1076" s="62" t="s">
        <v>6276</v>
      </c>
      <c r="B1076" s="31" t="s">
        <v>2808</v>
      </c>
      <c r="C1076" s="25" t="s">
        <v>665</v>
      </c>
      <c r="D1076" s="25" t="s">
        <v>7852</v>
      </c>
      <c r="E1076" s="28">
        <v>1518</v>
      </c>
      <c r="F1076" s="26" t="s">
        <v>2802</v>
      </c>
      <c r="G1076" s="26" t="s">
        <v>2797</v>
      </c>
    </row>
    <row r="1077" spans="1:7" x14ac:dyDescent="0.25">
      <c r="A1077" s="62" t="s">
        <v>6277</v>
      </c>
      <c r="B1077" s="31" t="s">
        <v>2869</v>
      </c>
      <c r="C1077" s="25" t="s">
        <v>1858</v>
      </c>
      <c r="D1077" s="25" t="s">
        <v>2716</v>
      </c>
      <c r="E1077" s="28">
        <v>490</v>
      </c>
      <c r="F1077" s="26" t="s">
        <v>2878</v>
      </c>
      <c r="G1077" s="26" t="s">
        <v>8390</v>
      </c>
    </row>
    <row r="1078" spans="1:7" ht="31.5" x14ac:dyDescent="0.25">
      <c r="A1078" s="62" t="s">
        <v>6278</v>
      </c>
      <c r="B1078" s="31" t="s">
        <v>2870</v>
      </c>
      <c r="C1078" s="25" t="s">
        <v>2306</v>
      </c>
      <c r="D1078" s="25" t="s">
        <v>2716</v>
      </c>
      <c r="E1078" s="28">
        <v>136</v>
      </c>
      <c r="F1078" s="26" t="s">
        <v>2777</v>
      </c>
      <c r="G1078" s="26" t="s">
        <v>8391</v>
      </c>
    </row>
    <row r="1079" spans="1:7" x14ac:dyDescent="0.25">
      <c r="A1079" s="62" t="s">
        <v>6279</v>
      </c>
      <c r="B1079" s="31" t="s">
        <v>2871</v>
      </c>
      <c r="C1079" s="25" t="s">
        <v>142</v>
      </c>
      <c r="D1079" s="25" t="s">
        <v>2716</v>
      </c>
      <c r="E1079" s="28">
        <v>98</v>
      </c>
      <c r="F1079" s="26" t="s">
        <v>37</v>
      </c>
      <c r="G1079" s="26" t="s">
        <v>8392</v>
      </c>
    </row>
    <row r="1080" spans="1:7" ht="31.5" x14ac:dyDescent="0.25">
      <c r="A1080" s="62" t="s">
        <v>6280</v>
      </c>
      <c r="B1080" s="31" t="s">
        <v>2872</v>
      </c>
      <c r="C1080" s="25" t="s">
        <v>649</v>
      </c>
      <c r="D1080" s="25" t="s">
        <v>2716</v>
      </c>
      <c r="E1080" s="28">
        <v>208</v>
      </c>
      <c r="F1080" s="26" t="s">
        <v>7588</v>
      </c>
      <c r="G1080" s="26" t="s">
        <v>8393</v>
      </c>
    </row>
    <row r="1081" spans="1:7" x14ac:dyDescent="0.25">
      <c r="A1081" s="62" t="s">
        <v>6281</v>
      </c>
      <c r="B1081" s="31" t="s">
        <v>2873</v>
      </c>
      <c r="C1081" s="25" t="s">
        <v>415</v>
      </c>
      <c r="D1081" s="25" t="s">
        <v>2716</v>
      </c>
      <c r="E1081" s="28">
        <v>161</v>
      </c>
      <c r="F1081" s="26" t="s">
        <v>1855</v>
      </c>
      <c r="G1081" s="26" t="s">
        <v>8394</v>
      </c>
    </row>
    <row r="1082" spans="1:7" x14ac:dyDescent="0.25">
      <c r="A1082" s="62" t="s">
        <v>6282</v>
      </c>
      <c r="B1082" s="31" t="s">
        <v>2874</v>
      </c>
      <c r="C1082" s="25" t="s">
        <v>2744</v>
      </c>
      <c r="D1082" s="25" t="s">
        <v>2707</v>
      </c>
      <c r="E1082" s="28">
        <v>483</v>
      </c>
      <c r="F1082" s="26" t="s">
        <v>2768</v>
      </c>
      <c r="G1082" s="26" t="s">
        <v>8395</v>
      </c>
    </row>
    <row r="1083" spans="1:7" x14ac:dyDescent="0.25">
      <c r="A1083" s="62" t="s">
        <v>6283</v>
      </c>
      <c r="B1083" s="31" t="s">
        <v>2875</v>
      </c>
      <c r="C1083" s="25" t="s">
        <v>93</v>
      </c>
      <c r="D1083" s="25" t="s">
        <v>2707</v>
      </c>
      <c r="E1083" s="28">
        <v>104</v>
      </c>
      <c r="F1083" s="26" t="s">
        <v>2879</v>
      </c>
      <c r="G1083" s="26" t="s">
        <v>8397</v>
      </c>
    </row>
    <row r="1084" spans="1:7" x14ac:dyDescent="0.25">
      <c r="A1084" s="62" t="s">
        <v>6284</v>
      </c>
      <c r="B1084" s="31" t="s">
        <v>2876</v>
      </c>
      <c r="C1084" s="25" t="s">
        <v>553</v>
      </c>
      <c r="D1084" s="25" t="s">
        <v>2745</v>
      </c>
      <c r="E1084" s="28">
        <v>125</v>
      </c>
      <c r="F1084" s="26" t="s">
        <v>1193</v>
      </c>
      <c r="G1084" s="26" t="s">
        <v>8396</v>
      </c>
    </row>
    <row r="1085" spans="1:7" x14ac:dyDescent="0.25">
      <c r="A1085" s="62" t="s">
        <v>6285</v>
      </c>
      <c r="B1085" s="31" t="s">
        <v>2877</v>
      </c>
      <c r="C1085" s="25" t="s">
        <v>660</v>
      </c>
      <c r="D1085" s="25" t="s">
        <v>2745</v>
      </c>
      <c r="E1085" s="28">
        <v>160</v>
      </c>
      <c r="F1085" s="26" t="s">
        <v>2880</v>
      </c>
      <c r="G1085" s="26" t="s">
        <v>2881</v>
      </c>
    </row>
    <row r="1086" spans="1:7" x14ac:dyDescent="0.25">
      <c r="A1086" s="62" t="s">
        <v>6286</v>
      </c>
      <c r="B1086" s="31" t="s">
        <v>2882</v>
      </c>
      <c r="C1086" s="25" t="s">
        <v>2746</v>
      </c>
      <c r="D1086" s="25" t="s">
        <v>2739</v>
      </c>
      <c r="E1086" s="28">
        <v>332</v>
      </c>
      <c r="F1086" s="26" t="s">
        <v>2160</v>
      </c>
      <c r="G1086" s="26" t="s">
        <v>8398</v>
      </c>
    </row>
    <row r="1087" spans="1:7" x14ac:dyDescent="0.25">
      <c r="A1087" s="62" t="s">
        <v>6287</v>
      </c>
      <c r="B1087" s="31" t="s">
        <v>2883</v>
      </c>
      <c r="C1087" s="25" t="s">
        <v>186</v>
      </c>
      <c r="D1087" s="25" t="s">
        <v>2733</v>
      </c>
      <c r="E1087" s="28">
        <v>242</v>
      </c>
      <c r="F1087" s="26" t="s">
        <v>554</v>
      </c>
      <c r="G1087" s="26" t="s">
        <v>435</v>
      </c>
    </row>
    <row r="1088" spans="1:7" x14ac:dyDescent="0.25">
      <c r="A1088" s="62" t="s">
        <v>6288</v>
      </c>
      <c r="B1088" s="31" t="s">
        <v>2884</v>
      </c>
      <c r="C1088" s="25" t="s">
        <v>473</v>
      </c>
      <c r="D1088" s="25" t="s">
        <v>2733</v>
      </c>
      <c r="E1088" s="28">
        <v>270</v>
      </c>
      <c r="F1088" s="26" t="s">
        <v>2898</v>
      </c>
      <c r="G1088" s="26" t="s">
        <v>8399</v>
      </c>
    </row>
    <row r="1089" spans="1:7" x14ac:dyDescent="0.25">
      <c r="A1089" s="62" t="s">
        <v>6289</v>
      </c>
      <c r="B1089" s="31" t="s">
        <v>2885</v>
      </c>
      <c r="C1089" s="25" t="s">
        <v>2747</v>
      </c>
      <c r="D1089" s="25" t="s">
        <v>2733</v>
      </c>
      <c r="E1089" s="28">
        <v>156</v>
      </c>
      <c r="F1089" s="26" t="s">
        <v>2898</v>
      </c>
      <c r="G1089" s="26" t="s">
        <v>1795</v>
      </c>
    </row>
    <row r="1090" spans="1:7" ht="15.6" customHeight="1" x14ac:dyDescent="0.25">
      <c r="A1090" s="62" t="s">
        <v>6290</v>
      </c>
      <c r="B1090" s="31" t="s">
        <v>2886</v>
      </c>
      <c r="C1090" s="25" t="s">
        <v>550</v>
      </c>
      <c r="D1090" s="25" t="s">
        <v>2733</v>
      </c>
      <c r="E1090" s="28">
        <v>190</v>
      </c>
      <c r="F1090" s="26" t="s">
        <v>2899</v>
      </c>
      <c r="G1090" s="26" t="s">
        <v>8400</v>
      </c>
    </row>
    <row r="1091" spans="1:7" x14ac:dyDescent="0.25">
      <c r="A1091" s="62" t="s">
        <v>6291</v>
      </c>
      <c r="B1091" s="31" t="s">
        <v>2887</v>
      </c>
      <c r="C1091" s="25" t="s">
        <v>232</v>
      </c>
      <c r="D1091" s="25" t="s">
        <v>2733</v>
      </c>
      <c r="E1091" s="28">
        <v>100</v>
      </c>
      <c r="F1091" s="26" t="s">
        <v>2203</v>
      </c>
      <c r="G1091" s="26" t="s">
        <v>8401</v>
      </c>
    </row>
    <row r="1092" spans="1:7" x14ac:dyDescent="0.25">
      <c r="A1092" s="62" t="s">
        <v>6292</v>
      </c>
      <c r="B1092" s="31" t="s">
        <v>2888</v>
      </c>
      <c r="C1092" s="25" t="s">
        <v>2748</v>
      </c>
      <c r="D1092" s="25" t="s">
        <v>2749</v>
      </c>
      <c r="E1092" s="28">
        <v>305</v>
      </c>
      <c r="F1092" s="26" t="s">
        <v>2787</v>
      </c>
      <c r="G1092" s="26" t="s">
        <v>2200</v>
      </c>
    </row>
    <row r="1093" spans="1:7" x14ac:dyDescent="0.25">
      <c r="A1093" s="62" t="s">
        <v>6293</v>
      </c>
      <c r="B1093" s="31" t="s">
        <v>2889</v>
      </c>
      <c r="C1093" s="25" t="s">
        <v>2750</v>
      </c>
      <c r="D1093" s="25" t="s">
        <v>2749</v>
      </c>
      <c r="E1093" s="28">
        <v>418</v>
      </c>
      <c r="F1093" s="26" t="s">
        <v>2788</v>
      </c>
      <c r="G1093" s="26" t="s">
        <v>2200</v>
      </c>
    </row>
    <row r="1094" spans="1:7" x14ac:dyDescent="0.25">
      <c r="A1094" s="62" t="s">
        <v>6294</v>
      </c>
      <c r="B1094" s="31" t="s">
        <v>2890</v>
      </c>
      <c r="C1094" s="25" t="s">
        <v>2751</v>
      </c>
      <c r="D1094" s="25" t="s">
        <v>2749</v>
      </c>
      <c r="E1094" s="28">
        <v>255</v>
      </c>
      <c r="F1094" s="26" t="s">
        <v>2789</v>
      </c>
      <c r="G1094" s="26" t="s">
        <v>8402</v>
      </c>
    </row>
    <row r="1095" spans="1:7" x14ac:dyDescent="0.25">
      <c r="A1095" s="62" t="s">
        <v>6295</v>
      </c>
      <c r="B1095" s="31" t="s">
        <v>2891</v>
      </c>
      <c r="C1095" s="25" t="s">
        <v>2752</v>
      </c>
      <c r="D1095" s="25" t="s">
        <v>2749</v>
      </c>
      <c r="E1095" s="28">
        <v>830</v>
      </c>
      <c r="F1095" s="26" t="s">
        <v>2790</v>
      </c>
      <c r="G1095" s="26" t="s">
        <v>8383</v>
      </c>
    </row>
    <row r="1096" spans="1:7" x14ac:dyDescent="0.25">
      <c r="A1096" s="62" t="s">
        <v>6296</v>
      </c>
      <c r="B1096" s="31" t="s">
        <v>2892</v>
      </c>
      <c r="C1096" s="25" t="s">
        <v>2753</v>
      </c>
      <c r="D1096" s="25" t="s">
        <v>2749</v>
      </c>
      <c r="E1096" s="28">
        <v>150</v>
      </c>
      <c r="F1096" s="26" t="s">
        <v>2200</v>
      </c>
      <c r="G1096" s="26" t="s">
        <v>8406</v>
      </c>
    </row>
    <row r="1097" spans="1:7" x14ac:dyDescent="0.25">
      <c r="A1097" s="62" t="s">
        <v>6297</v>
      </c>
      <c r="B1097" s="31" t="s">
        <v>2893</v>
      </c>
      <c r="C1097" s="25" t="s">
        <v>879</v>
      </c>
      <c r="D1097" s="25" t="s">
        <v>2749</v>
      </c>
      <c r="E1097" s="28">
        <v>362</v>
      </c>
      <c r="F1097" s="26" t="s">
        <v>2790</v>
      </c>
      <c r="G1097" s="26" t="s">
        <v>8405</v>
      </c>
    </row>
    <row r="1098" spans="1:7" x14ac:dyDescent="0.25">
      <c r="A1098" s="62" t="s">
        <v>6298</v>
      </c>
      <c r="B1098" s="31" t="s">
        <v>2894</v>
      </c>
      <c r="C1098" s="25" t="s">
        <v>2754</v>
      </c>
      <c r="D1098" s="25" t="s">
        <v>2741</v>
      </c>
      <c r="E1098" s="28">
        <v>182</v>
      </c>
      <c r="F1098" s="26" t="s">
        <v>2788</v>
      </c>
      <c r="G1098" s="26" t="s">
        <v>8403</v>
      </c>
    </row>
    <row r="1099" spans="1:7" x14ac:dyDescent="0.25">
      <c r="A1099" s="62" t="s">
        <v>6299</v>
      </c>
      <c r="B1099" s="31" t="s">
        <v>2895</v>
      </c>
      <c r="C1099" s="25" t="s">
        <v>2901</v>
      </c>
      <c r="D1099" s="25" t="s">
        <v>2741</v>
      </c>
      <c r="E1099" s="28">
        <v>330</v>
      </c>
      <c r="F1099" s="26" t="s">
        <v>2900</v>
      </c>
      <c r="G1099" s="26" t="s">
        <v>8404</v>
      </c>
    </row>
    <row r="1100" spans="1:7" ht="31.5" x14ac:dyDescent="0.25">
      <c r="A1100" s="62" t="s">
        <v>6300</v>
      </c>
      <c r="B1100" s="31" t="s">
        <v>2896</v>
      </c>
      <c r="C1100" s="25" t="s">
        <v>869</v>
      </c>
      <c r="D1100" s="25" t="s">
        <v>2755</v>
      </c>
      <c r="E1100" s="28">
        <v>314</v>
      </c>
      <c r="F1100" s="26" t="s">
        <v>2902</v>
      </c>
      <c r="G1100" s="26" t="s">
        <v>8407</v>
      </c>
    </row>
    <row r="1101" spans="1:7" ht="31.5" x14ac:dyDescent="0.25">
      <c r="A1101" s="62" t="s">
        <v>6301</v>
      </c>
      <c r="B1101" s="31" t="s">
        <v>2897</v>
      </c>
      <c r="C1101" s="25" t="s">
        <v>1764</v>
      </c>
      <c r="D1101" s="25" t="s">
        <v>2755</v>
      </c>
      <c r="E1101" s="28">
        <v>93</v>
      </c>
      <c r="F1101" s="26" t="s">
        <v>2902</v>
      </c>
      <c r="G1101" s="26" t="s">
        <v>8408</v>
      </c>
    </row>
    <row r="1102" spans="1:7" ht="31.5" x14ac:dyDescent="0.25">
      <c r="A1102" s="62" t="s">
        <v>6302</v>
      </c>
      <c r="B1102" s="31" t="s">
        <v>2903</v>
      </c>
      <c r="C1102" s="25" t="s">
        <v>2757</v>
      </c>
      <c r="D1102" s="25" t="s">
        <v>2756</v>
      </c>
      <c r="E1102" s="28">
        <v>378</v>
      </c>
      <c r="F1102" s="26" t="s">
        <v>2902</v>
      </c>
      <c r="G1102" s="26" t="s">
        <v>8409</v>
      </c>
    </row>
    <row r="1103" spans="1:7" x14ac:dyDescent="0.25">
      <c r="A1103" s="62" t="s">
        <v>6303</v>
      </c>
      <c r="B1103" s="31" t="s">
        <v>2904</v>
      </c>
      <c r="C1103" s="25" t="s">
        <v>2758</v>
      </c>
      <c r="D1103" s="25" t="s">
        <v>2741</v>
      </c>
      <c r="E1103" s="28">
        <v>523</v>
      </c>
      <c r="F1103" s="26" t="s">
        <v>2900</v>
      </c>
      <c r="G1103" s="26" t="s">
        <v>8410</v>
      </c>
    </row>
    <row r="1104" spans="1:7" x14ac:dyDescent="0.25">
      <c r="A1104" s="62" t="s">
        <v>6304</v>
      </c>
      <c r="B1104" s="31" t="s">
        <v>2905</v>
      </c>
      <c r="C1104" s="25" t="s">
        <v>2760</v>
      </c>
      <c r="D1104" s="25" t="s">
        <v>2712</v>
      </c>
      <c r="E1104" s="28">
        <v>360</v>
      </c>
      <c r="F1104" s="26" t="s">
        <v>2913</v>
      </c>
      <c r="G1104" s="26" t="s">
        <v>2913</v>
      </c>
    </row>
    <row r="1105" spans="1:7" x14ac:dyDescent="0.25">
      <c r="A1105" s="62" t="s">
        <v>6305</v>
      </c>
      <c r="B1105" s="31" t="s">
        <v>2906</v>
      </c>
      <c r="C1105" s="25" t="s">
        <v>1785</v>
      </c>
      <c r="D1105" s="25" t="s">
        <v>2712</v>
      </c>
      <c r="E1105" s="28">
        <v>564</v>
      </c>
      <c r="F1105" s="26" t="s">
        <v>1123</v>
      </c>
      <c r="G1105" s="26" t="s">
        <v>2621</v>
      </c>
    </row>
    <row r="1106" spans="1:7" x14ac:dyDescent="0.25">
      <c r="A1106" s="62" t="s">
        <v>6306</v>
      </c>
      <c r="B1106" s="31" t="s">
        <v>2907</v>
      </c>
      <c r="C1106" s="25" t="s">
        <v>2761</v>
      </c>
      <c r="D1106" s="25" t="s">
        <v>2733</v>
      </c>
      <c r="E1106" s="28">
        <v>170</v>
      </c>
      <c r="F1106" s="26" t="s">
        <v>435</v>
      </c>
      <c r="G1106" s="26" t="s">
        <v>8399</v>
      </c>
    </row>
    <row r="1107" spans="1:7" x14ac:dyDescent="0.25">
      <c r="A1107" s="62" t="s">
        <v>6307</v>
      </c>
      <c r="B1107" s="31" t="s">
        <v>2908</v>
      </c>
      <c r="C1107" s="25" t="s">
        <v>733</v>
      </c>
      <c r="D1107" s="25" t="s">
        <v>2712</v>
      </c>
      <c r="E1107" s="28">
        <v>227</v>
      </c>
      <c r="F1107" s="26" t="s">
        <v>2769</v>
      </c>
      <c r="G1107" s="26" t="s">
        <v>8411</v>
      </c>
    </row>
    <row r="1108" spans="1:7" x14ac:dyDescent="0.25">
      <c r="A1108" s="62" t="s">
        <v>6308</v>
      </c>
      <c r="B1108" s="31" t="s">
        <v>2909</v>
      </c>
      <c r="C1108" s="25" t="s">
        <v>2762</v>
      </c>
      <c r="D1108" s="25" t="s">
        <v>2739</v>
      </c>
      <c r="E1108" s="28">
        <v>857</v>
      </c>
      <c r="F1108" s="26" t="s">
        <v>2915</v>
      </c>
      <c r="G1108" s="26" t="s">
        <v>8412</v>
      </c>
    </row>
    <row r="1109" spans="1:7" ht="31.5" x14ac:dyDescent="0.25">
      <c r="A1109" s="62" t="s">
        <v>6309</v>
      </c>
      <c r="B1109" s="31" t="s">
        <v>2910</v>
      </c>
      <c r="C1109" s="25" t="s">
        <v>2201</v>
      </c>
      <c r="D1109" s="25" t="s">
        <v>2755</v>
      </c>
      <c r="E1109" s="28">
        <v>71</v>
      </c>
      <c r="F1109" s="26" t="s">
        <v>2902</v>
      </c>
      <c r="G1109" s="26" t="s">
        <v>8413</v>
      </c>
    </row>
    <row r="1110" spans="1:7" x14ac:dyDescent="0.25">
      <c r="A1110" s="62" t="s">
        <v>6310</v>
      </c>
      <c r="B1110" s="31" t="s">
        <v>2911</v>
      </c>
      <c r="C1110" s="25" t="s">
        <v>817</v>
      </c>
      <c r="D1110" s="25" t="s">
        <v>2712</v>
      </c>
      <c r="E1110" s="28">
        <v>326</v>
      </c>
      <c r="F1110" s="26" t="s">
        <v>1887</v>
      </c>
      <c r="G1110" s="26" t="s">
        <v>8414</v>
      </c>
    </row>
    <row r="1111" spans="1:7" x14ac:dyDescent="0.25">
      <c r="A1111" s="62" t="s">
        <v>6311</v>
      </c>
      <c r="B1111" s="31" t="s">
        <v>2912</v>
      </c>
      <c r="C1111" s="25" t="s">
        <v>2368</v>
      </c>
      <c r="D1111" s="25" t="s">
        <v>2712</v>
      </c>
      <c r="E1111" s="28">
        <v>170</v>
      </c>
      <c r="F1111" s="26" t="s">
        <v>2928</v>
      </c>
      <c r="G1111" s="26" t="s">
        <v>8415</v>
      </c>
    </row>
    <row r="1112" spans="1:7" ht="31.5" x14ac:dyDescent="0.25">
      <c r="A1112" s="62" t="s">
        <v>7447</v>
      </c>
      <c r="B1112" s="31" t="s">
        <v>5108</v>
      </c>
      <c r="C1112" s="25" t="s">
        <v>5109</v>
      </c>
      <c r="D1112" s="25" t="s">
        <v>2716</v>
      </c>
      <c r="E1112" s="26">
        <v>492</v>
      </c>
      <c r="F1112" s="26" t="s">
        <v>2797</v>
      </c>
      <c r="G1112" s="26" t="s">
        <v>2914</v>
      </c>
    </row>
    <row r="1113" spans="1:7" x14ac:dyDescent="0.25">
      <c r="A1113" s="62" t="s">
        <v>7448</v>
      </c>
      <c r="B1113" s="31" t="s">
        <v>7442</v>
      </c>
      <c r="C1113" s="25" t="s">
        <v>7444</v>
      </c>
      <c r="D1113" s="25" t="s">
        <v>2755</v>
      </c>
      <c r="E1113" s="26">
        <v>90</v>
      </c>
      <c r="F1113" s="26" t="s">
        <v>7589</v>
      </c>
      <c r="G1113" s="26" t="s">
        <v>7445</v>
      </c>
    </row>
    <row r="1114" spans="1:7" ht="31.5" x14ac:dyDescent="0.25">
      <c r="A1114" s="62" t="s">
        <v>7449</v>
      </c>
      <c r="B1114" s="31" t="s">
        <v>7443</v>
      </c>
      <c r="C1114" s="25" t="s">
        <v>1882</v>
      </c>
      <c r="D1114" s="25" t="s">
        <v>2755</v>
      </c>
      <c r="E1114" s="26">
        <v>255</v>
      </c>
      <c r="F1114" s="26" t="s">
        <v>2902</v>
      </c>
      <c r="G1114" s="26" t="s">
        <v>7446</v>
      </c>
    </row>
    <row r="1115" spans="1:7" x14ac:dyDescent="0.25">
      <c r="A1115" s="62" t="s">
        <v>7522</v>
      </c>
      <c r="B1115" s="31" t="s">
        <v>7523</v>
      </c>
      <c r="C1115" s="25" t="s">
        <v>3104</v>
      </c>
      <c r="D1115" s="25" t="s">
        <v>2759</v>
      </c>
      <c r="E1115" s="26">
        <v>256</v>
      </c>
      <c r="F1115" s="26" t="s">
        <v>7524</v>
      </c>
      <c r="G1115" s="26" t="s">
        <v>7525</v>
      </c>
    </row>
    <row r="1116" spans="1:7" x14ac:dyDescent="0.25">
      <c r="A1116" s="81" t="s">
        <v>815</v>
      </c>
      <c r="B1116" s="82"/>
      <c r="C1116" s="82"/>
      <c r="D1116" s="82"/>
      <c r="E1116" s="32">
        <f>SUM(E1010:E1115)/1000</f>
        <v>56.999580000000002</v>
      </c>
      <c r="F1116" s="104" t="s">
        <v>809</v>
      </c>
      <c r="G1116" s="104"/>
    </row>
    <row r="1117" spans="1:7" x14ac:dyDescent="0.25">
      <c r="A1117" s="79" t="s">
        <v>6312</v>
      </c>
      <c r="B1117" s="80"/>
      <c r="C1117" s="80"/>
      <c r="D1117" s="80"/>
      <c r="E1117" s="80"/>
      <c r="F1117" s="80"/>
      <c r="G1117" s="80"/>
    </row>
    <row r="1118" spans="1:7" ht="31.5" x14ac:dyDescent="0.25">
      <c r="A1118" s="28" t="s">
        <v>6313</v>
      </c>
      <c r="B1118" s="31" t="s">
        <v>2806</v>
      </c>
      <c r="C1118" s="25" t="s">
        <v>7590</v>
      </c>
      <c r="D1118" s="25" t="s">
        <v>2707</v>
      </c>
      <c r="E1118" s="28">
        <v>350</v>
      </c>
      <c r="F1118" s="26" t="s">
        <v>2923</v>
      </c>
      <c r="G1118" s="26" t="s">
        <v>2922</v>
      </c>
    </row>
    <row r="1119" spans="1:7" ht="31.5" x14ac:dyDescent="0.25">
      <c r="A1119" s="28" t="s">
        <v>6314</v>
      </c>
      <c r="B1119" s="31" t="s">
        <v>2821</v>
      </c>
      <c r="C1119" s="25" t="s">
        <v>2916</v>
      </c>
      <c r="D1119" s="25" t="s">
        <v>2707</v>
      </c>
      <c r="E1119" s="28">
        <v>2693</v>
      </c>
      <c r="F1119" s="26" t="s">
        <v>4917</v>
      </c>
      <c r="G1119" s="26" t="s">
        <v>8418</v>
      </c>
    </row>
    <row r="1120" spans="1:7" ht="31.5" x14ac:dyDescent="0.25">
      <c r="A1120" s="28" t="s">
        <v>6315</v>
      </c>
      <c r="B1120" s="31" t="s">
        <v>2918</v>
      </c>
      <c r="C1120" s="25" t="s">
        <v>2917</v>
      </c>
      <c r="D1120" s="25" t="s">
        <v>2716</v>
      </c>
      <c r="E1120" s="26">
        <v>150</v>
      </c>
      <c r="F1120" s="26" t="s">
        <v>2914</v>
      </c>
      <c r="G1120" s="26" t="s">
        <v>8417</v>
      </c>
    </row>
    <row r="1121" spans="1:7" ht="31.5" x14ac:dyDescent="0.25">
      <c r="A1121" s="28" t="s">
        <v>6316</v>
      </c>
      <c r="B1121" s="31" t="s">
        <v>2927</v>
      </c>
      <c r="C1121" s="25" t="s">
        <v>2919</v>
      </c>
      <c r="D1121" s="24" t="s">
        <v>2759</v>
      </c>
      <c r="E1121" s="28">
        <v>350</v>
      </c>
      <c r="F1121" s="28" t="s">
        <v>2920</v>
      </c>
      <c r="G1121" s="28" t="s">
        <v>8416</v>
      </c>
    </row>
    <row r="1122" spans="1:7" x14ac:dyDescent="0.25">
      <c r="A1122" s="75" t="s">
        <v>9264</v>
      </c>
      <c r="B1122" s="31" t="s">
        <v>9265</v>
      </c>
      <c r="C1122" s="25" t="s">
        <v>9266</v>
      </c>
      <c r="D1122" s="24" t="s">
        <v>2716</v>
      </c>
      <c r="E1122" s="75">
        <v>138</v>
      </c>
      <c r="F1122" s="75" t="s">
        <v>767</v>
      </c>
      <c r="G1122" s="75" t="s">
        <v>1855</v>
      </c>
    </row>
    <row r="1123" spans="1:7" x14ac:dyDescent="0.25">
      <c r="A1123" s="94" t="s">
        <v>1586</v>
      </c>
      <c r="B1123" s="82"/>
      <c r="C1123" s="82"/>
      <c r="D1123" s="82"/>
      <c r="E1123" s="23">
        <f>SUM(E1118:E1122)/1000</f>
        <v>3.681</v>
      </c>
      <c r="F1123" s="95" t="s">
        <v>809</v>
      </c>
      <c r="G1123" s="95"/>
    </row>
    <row r="1124" spans="1:7" x14ac:dyDescent="0.25">
      <c r="A1124" s="94" t="s">
        <v>811</v>
      </c>
      <c r="B1124" s="82"/>
      <c r="C1124" s="82"/>
      <c r="D1124" s="82"/>
      <c r="E1124" s="23">
        <f>E1116+E1123</f>
        <v>60.680579999999999</v>
      </c>
      <c r="F1124" s="95" t="s">
        <v>809</v>
      </c>
      <c r="G1124" s="95"/>
    </row>
    <row r="1125" spans="1:7" x14ac:dyDescent="0.25">
      <c r="A1125" s="79" t="s">
        <v>6317</v>
      </c>
      <c r="B1125" s="80"/>
      <c r="C1125" s="80"/>
      <c r="D1125" s="80"/>
      <c r="E1125" s="80"/>
      <c r="F1125" s="80"/>
      <c r="G1125" s="80"/>
    </row>
    <row r="1126" spans="1:7" x14ac:dyDescent="0.25">
      <c r="A1126" s="93" t="s">
        <v>6318</v>
      </c>
      <c r="B1126" s="80"/>
      <c r="C1126" s="80"/>
      <c r="D1126" s="80"/>
      <c r="E1126" s="80"/>
      <c r="F1126" s="80"/>
      <c r="G1126" s="80"/>
    </row>
    <row r="1127" spans="1:7" x14ac:dyDescent="0.25">
      <c r="A1127" s="62" t="s">
        <v>6319</v>
      </c>
      <c r="B1127" s="31" t="s">
        <v>2933</v>
      </c>
      <c r="C1127" s="25" t="s">
        <v>393</v>
      </c>
      <c r="D1127" s="25" t="s">
        <v>2939</v>
      </c>
      <c r="E1127" s="26">
        <v>2115</v>
      </c>
      <c r="F1127" s="26" t="s">
        <v>8419</v>
      </c>
      <c r="G1127" s="26" t="s">
        <v>8420</v>
      </c>
    </row>
    <row r="1128" spans="1:7" x14ac:dyDescent="0.25">
      <c r="A1128" s="62" t="s">
        <v>6320</v>
      </c>
      <c r="B1128" s="31" t="s">
        <v>2934</v>
      </c>
      <c r="C1128" s="25" t="s">
        <v>407</v>
      </c>
      <c r="D1128" s="25" t="s">
        <v>2939</v>
      </c>
      <c r="E1128" s="26">
        <v>580</v>
      </c>
      <c r="F1128" s="26" t="s">
        <v>408</v>
      </c>
      <c r="G1128" s="26" t="s">
        <v>408</v>
      </c>
    </row>
    <row r="1129" spans="1:7" x14ac:dyDescent="0.25">
      <c r="A1129" s="62" t="s">
        <v>6321</v>
      </c>
      <c r="B1129" s="31" t="s">
        <v>2935</v>
      </c>
      <c r="C1129" s="25" t="s">
        <v>419</v>
      </c>
      <c r="D1129" s="25" t="s">
        <v>2939</v>
      </c>
      <c r="E1129" s="26">
        <v>295</v>
      </c>
      <c r="F1129" s="26" t="s">
        <v>389</v>
      </c>
      <c r="G1129" s="26" t="s">
        <v>387</v>
      </c>
    </row>
    <row r="1130" spans="1:7" x14ac:dyDescent="0.25">
      <c r="A1130" s="62" t="s">
        <v>6322</v>
      </c>
      <c r="B1130" s="31" t="s">
        <v>2936</v>
      </c>
      <c r="C1130" s="25" t="s">
        <v>7451</v>
      </c>
      <c r="D1130" s="25" t="s">
        <v>2939</v>
      </c>
      <c r="E1130" s="26">
        <v>351</v>
      </c>
      <c r="F1130" s="26" t="s">
        <v>395</v>
      </c>
      <c r="G1130" s="26" t="s">
        <v>389</v>
      </c>
    </row>
    <row r="1131" spans="1:7" x14ac:dyDescent="0.25">
      <c r="A1131" s="62" t="s">
        <v>6323</v>
      </c>
      <c r="B1131" s="31" t="s">
        <v>2937</v>
      </c>
      <c r="C1131" s="25" t="s">
        <v>91</v>
      </c>
      <c r="D1131" s="25" t="s">
        <v>2939</v>
      </c>
      <c r="E1131" s="26">
        <v>387</v>
      </c>
      <c r="F1131" s="26" t="s">
        <v>383</v>
      </c>
      <c r="G1131" s="26" t="s">
        <v>384</v>
      </c>
    </row>
    <row r="1132" spans="1:7" x14ac:dyDescent="0.25">
      <c r="A1132" s="62" t="s">
        <v>6324</v>
      </c>
      <c r="B1132" s="31" t="s">
        <v>2938</v>
      </c>
      <c r="C1132" s="25" t="s">
        <v>7844</v>
      </c>
      <c r="D1132" s="25" t="s">
        <v>2939</v>
      </c>
      <c r="E1132" s="26">
        <v>349</v>
      </c>
      <c r="F1132" s="26" t="s">
        <v>412</v>
      </c>
      <c r="G1132" s="26" t="s">
        <v>389</v>
      </c>
    </row>
    <row r="1133" spans="1:7" x14ac:dyDescent="0.25">
      <c r="A1133" s="62" t="s">
        <v>6325</v>
      </c>
      <c r="B1133" s="31" t="s">
        <v>2969</v>
      </c>
      <c r="C1133" s="25" t="s">
        <v>423</v>
      </c>
      <c r="D1133" s="25" t="s">
        <v>382</v>
      </c>
      <c r="E1133" s="26">
        <v>315</v>
      </c>
      <c r="F1133" s="26" t="s">
        <v>420</v>
      </c>
      <c r="G1133" s="26" t="s">
        <v>421</v>
      </c>
    </row>
    <row r="1134" spans="1:7" x14ac:dyDescent="0.25">
      <c r="A1134" s="62" t="s">
        <v>6326</v>
      </c>
      <c r="B1134" s="31" t="s">
        <v>2940</v>
      </c>
      <c r="C1134" s="25" t="s">
        <v>422</v>
      </c>
      <c r="D1134" s="25" t="s">
        <v>2939</v>
      </c>
      <c r="E1134" s="26">
        <v>351</v>
      </c>
      <c r="F1134" s="26" t="s">
        <v>395</v>
      </c>
      <c r="G1134" s="26" t="s">
        <v>389</v>
      </c>
    </row>
    <row r="1135" spans="1:7" x14ac:dyDescent="0.25">
      <c r="A1135" s="62" t="s">
        <v>6327</v>
      </c>
      <c r="B1135" s="31" t="s">
        <v>2943</v>
      </c>
      <c r="C1135" s="25" t="s">
        <v>381</v>
      </c>
      <c r="D1135" s="25" t="s">
        <v>2939</v>
      </c>
      <c r="E1135" s="26">
        <v>358</v>
      </c>
      <c r="F1135" s="26" t="s">
        <v>383</v>
      </c>
      <c r="G1135" s="26" t="s">
        <v>384</v>
      </c>
    </row>
    <row r="1136" spans="1:7" x14ac:dyDescent="0.25">
      <c r="A1136" s="62" t="s">
        <v>6328</v>
      </c>
      <c r="B1136" s="31" t="s">
        <v>2944</v>
      </c>
      <c r="C1136" s="25" t="s">
        <v>409</v>
      </c>
      <c r="D1136" s="25" t="s">
        <v>2939</v>
      </c>
      <c r="E1136" s="26">
        <v>243</v>
      </c>
      <c r="F1136" s="26" t="s">
        <v>384</v>
      </c>
      <c r="G1136" s="26" t="s">
        <v>8423</v>
      </c>
    </row>
    <row r="1137" spans="1:7" x14ac:dyDescent="0.25">
      <c r="A1137" s="62" t="s">
        <v>6329</v>
      </c>
      <c r="B1137" s="31" t="s">
        <v>2945</v>
      </c>
      <c r="C1137" s="25" t="s">
        <v>385</v>
      </c>
      <c r="D1137" s="25" t="s">
        <v>2939</v>
      </c>
      <c r="E1137" s="26">
        <v>335</v>
      </c>
      <c r="F1137" s="26" t="s">
        <v>384</v>
      </c>
      <c r="G1137" s="26" t="s">
        <v>8422</v>
      </c>
    </row>
    <row r="1138" spans="1:7" x14ac:dyDescent="0.25">
      <c r="A1138" s="62" t="s">
        <v>6330</v>
      </c>
      <c r="B1138" s="31" t="s">
        <v>2946</v>
      </c>
      <c r="C1138" s="25" t="s">
        <v>126</v>
      </c>
      <c r="D1138" s="25" t="s">
        <v>2939</v>
      </c>
      <c r="E1138" s="26">
        <v>142</v>
      </c>
      <c r="F1138" s="26" t="s">
        <v>384</v>
      </c>
      <c r="G1138" s="26" t="s">
        <v>8421</v>
      </c>
    </row>
    <row r="1139" spans="1:7" ht="31.5" x14ac:dyDescent="0.25">
      <c r="A1139" s="62" t="s">
        <v>6331</v>
      </c>
      <c r="B1139" s="31" t="s">
        <v>2947</v>
      </c>
      <c r="C1139" s="25" t="s">
        <v>386</v>
      </c>
      <c r="D1139" s="25" t="s">
        <v>2939</v>
      </c>
      <c r="E1139" s="26">
        <v>1852</v>
      </c>
      <c r="F1139" s="26" t="s">
        <v>2942</v>
      </c>
      <c r="G1139" s="62" t="s">
        <v>2941</v>
      </c>
    </row>
    <row r="1140" spans="1:7" x14ac:dyDescent="0.25">
      <c r="A1140" s="62" t="s">
        <v>6332</v>
      </c>
      <c r="B1140" s="31" t="s">
        <v>2948</v>
      </c>
      <c r="C1140" s="25" t="s">
        <v>388</v>
      </c>
      <c r="D1140" s="25" t="s">
        <v>2939</v>
      </c>
      <c r="E1140" s="26">
        <v>445</v>
      </c>
      <c r="F1140" s="26" t="s">
        <v>389</v>
      </c>
      <c r="G1140" s="26" t="s">
        <v>384</v>
      </c>
    </row>
    <row r="1141" spans="1:7" x14ac:dyDescent="0.25">
      <c r="A1141" s="62" t="s">
        <v>6333</v>
      </c>
      <c r="B1141" s="31" t="s">
        <v>2949</v>
      </c>
      <c r="C1141" s="25" t="s">
        <v>179</v>
      </c>
      <c r="D1141" s="25" t="s">
        <v>2939</v>
      </c>
      <c r="E1141" s="26">
        <v>293</v>
      </c>
      <c r="F1141" s="26" t="s">
        <v>389</v>
      </c>
      <c r="G1141" s="26" t="s">
        <v>387</v>
      </c>
    </row>
    <row r="1142" spans="1:7" x14ac:dyDescent="0.25">
      <c r="A1142" s="62" t="s">
        <v>6334</v>
      </c>
      <c r="B1142" s="31" t="s">
        <v>2950</v>
      </c>
      <c r="C1142" s="25" t="s">
        <v>390</v>
      </c>
      <c r="D1142" s="25" t="s">
        <v>2939</v>
      </c>
      <c r="E1142" s="26">
        <v>220</v>
      </c>
      <c r="F1142" s="26" t="s">
        <v>8425</v>
      </c>
      <c r="G1142" s="26" t="s">
        <v>384</v>
      </c>
    </row>
    <row r="1143" spans="1:7" x14ac:dyDescent="0.25">
      <c r="A1143" s="62" t="s">
        <v>6335</v>
      </c>
      <c r="B1143" s="31" t="s">
        <v>2951</v>
      </c>
      <c r="C1143" s="25" t="s">
        <v>28</v>
      </c>
      <c r="D1143" s="25" t="s">
        <v>2939</v>
      </c>
      <c r="E1143" s="26">
        <v>1443</v>
      </c>
      <c r="F1143" s="26" t="s">
        <v>8424</v>
      </c>
      <c r="G1143" s="26" t="s">
        <v>391</v>
      </c>
    </row>
    <row r="1144" spans="1:7" x14ac:dyDescent="0.25">
      <c r="A1144" s="62" t="s">
        <v>6336</v>
      </c>
      <c r="B1144" s="31" t="s">
        <v>2952</v>
      </c>
      <c r="C1144" s="25" t="s">
        <v>93</v>
      </c>
      <c r="D1144" s="25" t="s">
        <v>2939</v>
      </c>
      <c r="E1144" s="26">
        <v>326</v>
      </c>
      <c r="F1144" s="26" t="s">
        <v>8424</v>
      </c>
      <c r="G1144" s="26" t="s">
        <v>8429</v>
      </c>
    </row>
    <row r="1145" spans="1:7" x14ac:dyDescent="0.25">
      <c r="A1145" s="62" t="s">
        <v>6337</v>
      </c>
      <c r="B1145" s="31" t="s">
        <v>2953</v>
      </c>
      <c r="C1145" s="25" t="s">
        <v>392</v>
      </c>
      <c r="D1145" s="25" t="s">
        <v>2939</v>
      </c>
      <c r="E1145" s="26">
        <v>88</v>
      </c>
      <c r="F1145" s="26" t="s">
        <v>384</v>
      </c>
      <c r="G1145" s="26" t="s">
        <v>8430</v>
      </c>
    </row>
    <row r="1146" spans="1:7" x14ac:dyDescent="0.25">
      <c r="A1146" s="62" t="s">
        <v>6338</v>
      </c>
      <c r="B1146" s="31" t="s">
        <v>2954</v>
      </c>
      <c r="C1146" s="25" t="s">
        <v>394</v>
      </c>
      <c r="D1146" s="25" t="s">
        <v>2939</v>
      </c>
      <c r="E1146" s="26">
        <v>340</v>
      </c>
      <c r="F1146" s="26" t="s">
        <v>395</v>
      </c>
      <c r="G1146" s="26" t="s">
        <v>389</v>
      </c>
    </row>
    <row r="1147" spans="1:7" x14ac:dyDescent="0.25">
      <c r="A1147" s="62" t="s">
        <v>6339</v>
      </c>
      <c r="B1147" s="31" t="s">
        <v>2955</v>
      </c>
      <c r="C1147" s="25" t="s">
        <v>396</v>
      </c>
      <c r="D1147" s="25" t="s">
        <v>2939</v>
      </c>
      <c r="E1147" s="26">
        <v>345</v>
      </c>
      <c r="F1147" s="26" t="s">
        <v>395</v>
      </c>
      <c r="G1147" s="26" t="s">
        <v>397</v>
      </c>
    </row>
    <row r="1148" spans="1:7" x14ac:dyDescent="0.25">
      <c r="A1148" s="62" t="s">
        <v>6340</v>
      </c>
      <c r="B1148" s="31" t="s">
        <v>2959</v>
      </c>
      <c r="C1148" s="25" t="s">
        <v>398</v>
      </c>
      <c r="D1148" s="25" t="s">
        <v>2939</v>
      </c>
      <c r="E1148" s="26">
        <v>2021</v>
      </c>
      <c r="F1148" s="26" t="s">
        <v>8431</v>
      </c>
      <c r="G1148" s="26" t="s">
        <v>8424</v>
      </c>
    </row>
    <row r="1149" spans="1:7" x14ac:dyDescent="0.25">
      <c r="A1149" s="62" t="s">
        <v>6341</v>
      </c>
      <c r="B1149" s="31" t="s">
        <v>2958</v>
      </c>
      <c r="C1149" s="25" t="s">
        <v>104</v>
      </c>
      <c r="D1149" s="25" t="s">
        <v>2939</v>
      </c>
      <c r="E1149" s="26">
        <v>92</v>
      </c>
      <c r="F1149" s="26" t="s">
        <v>384</v>
      </c>
      <c r="G1149" s="26" t="s">
        <v>8428</v>
      </c>
    </row>
    <row r="1150" spans="1:7" x14ac:dyDescent="0.25">
      <c r="A1150" s="62" t="s">
        <v>6342</v>
      </c>
      <c r="B1150" s="31" t="s">
        <v>2957</v>
      </c>
      <c r="C1150" s="25" t="s">
        <v>399</v>
      </c>
      <c r="D1150" s="25" t="s">
        <v>2939</v>
      </c>
      <c r="E1150" s="26">
        <v>408</v>
      </c>
      <c r="F1150" s="26" t="s">
        <v>418</v>
      </c>
      <c r="G1150" s="26" t="s">
        <v>8427</v>
      </c>
    </row>
    <row r="1151" spans="1:7" x14ac:dyDescent="0.25">
      <c r="A1151" s="62" t="s">
        <v>6343</v>
      </c>
      <c r="B1151" s="31" t="s">
        <v>2956</v>
      </c>
      <c r="C1151" s="25" t="s">
        <v>400</v>
      </c>
      <c r="D1151" s="25" t="s">
        <v>2939</v>
      </c>
      <c r="E1151" s="26">
        <v>312</v>
      </c>
      <c r="F1151" s="26" t="s">
        <v>395</v>
      </c>
      <c r="G1151" s="26" t="s">
        <v>389</v>
      </c>
    </row>
    <row r="1152" spans="1:7" ht="31.5" x14ac:dyDescent="0.25">
      <c r="A1152" s="62" t="s">
        <v>6344</v>
      </c>
      <c r="B1152" s="31" t="s">
        <v>2960</v>
      </c>
      <c r="C1152" s="25" t="s">
        <v>401</v>
      </c>
      <c r="D1152" s="25" t="s">
        <v>2939</v>
      </c>
      <c r="E1152" s="26">
        <v>1090</v>
      </c>
      <c r="F1152" s="26" t="s">
        <v>402</v>
      </c>
      <c r="G1152" s="26" t="s">
        <v>2961</v>
      </c>
    </row>
    <row r="1153" spans="1:7" x14ac:dyDescent="0.25">
      <c r="A1153" s="62" t="s">
        <v>6345</v>
      </c>
      <c r="B1153" s="31" t="s">
        <v>2962</v>
      </c>
      <c r="C1153" s="25" t="s">
        <v>403</v>
      </c>
      <c r="D1153" s="25" t="s">
        <v>2939</v>
      </c>
      <c r="E1153" s="26">
        <v>208</v>
      </c>
      <c r="F1153" s="26" t="s">
        <v>404</v>
      </c>
      <c r="G1153" s="26" t="s">
        <v>8432</v>
      </c>
    </row>
    <row r="1154" spans="1:7" x14ac:dyDescent="0.25">
      <c r="A1154" s="62" t="s">
        <v>6346</v>
      </c>
      <c r="B1154" s="31" t="s">
        <v>2964</v>
      </c>
      <c r="C1154" s="25" t="s">
        <v>405</v>
      </c>
      <c r="D1154" s="25" t="s">
        <v>2939</v>
      </c>
      <c r="E1154" s="26">
        <v>1215</v>
      </c>
      <c r="F1154" s="26" t="s">
        <v>406</v>
      </c>
      <c r="G1154" s="26" t="s">
        <v>8433</v>
      </c>
    </row>
    <row r="1155" spans="1:7" ht="31.5" x14ac:dyDescent="0.25">
      <c r="A1155" s="62" t="s">
        <v>6347</v>
      </c>
      <c r="B1155" s="31" t="s">
        <v>2965</v>
      </c>
      <c r="C1155" s="25" t="s">
        <v>410</v>
      </c>
      <c r="D1155" s="25" t="s">
        <v>2939</v>
      </c>
      <c r="E1155" s="26">
        <v>1170</v>
      </c>
      <c r="F1155" s="26" t="s">
        <v>7591</v>
      </c>
      <c r="G1155" s="26" t="s">
        <v>387</v>
      </c>
    </row>
    <row r="1156" spans="1:7" x14ac:dyDescent="0.25">
      <c r="A1156" s="62" t="s">
        <v>6348</v>
      </c>
      <c r="B1156" s="31" t="s">
        <v>2966</v>
      </c>
      <c r="C1156" s="25" t="s">
        <v>411</v>
      </c>
      <c r="D1156" s="25" t="s">
        <v>2939</v>
      </c>
      <c r="E1156" s="26">
        <v>50</v>
      </c>
      <c r="F1156" s="26" t="s">
        <v>412</v>
      </c>
      <c r="G1156" s="26" t="s">
        <v>5113</v>
      </c>
    </row>
    <row r="1157" spans="1:7" x14ac:dyDescent="0.25">
      <c r="A1157" s="62" t="s">
        <v>6349</v>
      </c>
      <c r="B1157" s="31" t="s">
        <v>2967</v>
      </c>
      <c r="C1157" s="25" t="s">
        <v>413</v>
      </c>
      <c r="D1157" s="25" t="s">
        <v>2939</v>
      </c>
      <c r="E1157" s="26">
        <v>1958</v>
      </c>
      <c r="F1157" s="26" t="s">
        <v>414</v>
      </c>
      <c r="G1157" s="26" t="s">
        <v>2963</v>
      </c>
    </row>
    <row r="1158" spans="1:7" x14ac:dyDescent="0.25">
      <c r="A1158" s="62" t="s">
        <v>6350</v>
      </c>
      <c r="B1158" s="31" t="s">
        <v>2972</v>
      </c>
      <c r="C1158" s="25" t="s">
        <v>417</v>
      </c>
      <c r="D1158" s="25" t="s">
        <v>2939</v>
      </c>
      <c r="E1158" s="26">
        <v>410</v>
      </c>
      <c r="F1158" s="26" t="s">
        <v>384</v>
      </c>
      <c r="G1158" s="26" t="s">
        <v>8426</v>
      </c>
    </row>
    <row r="1159" spans="1:7" x14ac:dyDescent="0.25">
      <c r="A1159" s="62" t="s">
        <v>6351</v>
      </c>
      <c r="B1159" s="31" t="s">
        <v>2971</v>
      </c>
      <c r="C1159" s="25" t="s">
        <v>2968</v>
      </c>
      <c r="D1159" s="25" t="s">
        <v>2939</v>
      </c>
      <c r="E1159" s="26">
        <v>52</v>
      </c>
      <c r="F1159" s="26" t="s">
        <v>418</v>
      </c>
      <c r="G1159" s="26" t="s">
        <v>8434</v>
      </c>
    </row>
    <row r="1160" spans="1:7" x14ac:dyDescent="0.25">
      <c r="A1160" s="62" t="s">
        <v>6352</v>
      </c>
      <c r="B1160" s="31" t="s">
        <v>2973</v>
      </c>
      <c r="C1160" s="25" t="s">
        <v>142</v>
      </c>
      <c r="D1160" s="25" t="s">
        <v>2939</v>
      </c>
      <c r="E1160" s="26">
        <v>103</v>
      </c>
      <c r="F1160" s="26" t="s">
        <v>414</v>
      </c>
      <c r="G1160" s="26" t="s">
        <v>8435</v>
      </c>
    </row>
    <row r="1161" spans="1:7" x14ac:dyDescent="0.25">
      <c r="A1161" s="62" t="s">
        <v>6353</v>
      </c>
      <c r="B1161" s="31" t="s">
        <v>2974</v>
      </c>
      <c r="C1161" s="25" t="s">
        <v>2975</v>
      </c>
      <c r="D1161" s="25" t="s">
        <v>2939</v>
      </c>
      <c r="E1161" s="26">
        <v>206</v>
      </c>
      <c r="F1161" s="26" t="s">
        <v>414</v>
      </c>
      <c r="G1161" s="26" t="s">
        <v>387</v>
      </c>
    </row>
    <row r="1162" spans="1:7" x14ac:dyDescent="0.25">
      <c r="A1162" s="62" t="s">
        <v>6354</v>
      </c>
      <c r="B1162" s="31" t="s">
        <v>2976</v>
      </c>
      <c r="C1162" s="25" t="s">
        <v>2977</v>
      </c>
      <c r="D1162" s="25" t="s">
        <v>2939</v>
      </c>
      <c r="E1162" s="26">
        <v>198</v>
      </c>
      <c r="F1162" s="26" t="s">
        <v>387</v>
      </c>
      <c r="G1162" s="62" t="s">
        <v>2978</v>
      </c>
    </row>
    <row r="1163" spans="1:7" x14ac:dyDescent="0.25">
      <c r="A1163" s="94" t="s">
        <v>815</v>
      </c>
      <c r="B1163" s="82"/>
      <c r="C1163" s="82"/>
      <c r="D1163" s="82"/>
      <c r="E1163" s="23">
        <f>SUM(E1127:E1162)/1000</f>
        <v>20.666</v>
      </c>
      <c r="F1163" s="95" t="s">
        <v>809</v>
      </c>
      <c r="G1163" s="95"/>
    </row>
    <row r="1164" spans="1:7" x14ac:dyDescent="0.25">
      <c r="A1164" s="93" t="s">
        <v>6357</v>
      </c>
      <c r="B1164" s="80"/>
      <c r="C1164" s="80"/>
      <c r="D1164" s="80"/>
      <c r="E1164" s="80"/>
      <c r="F1164" s="80"/>
      <c r="G1164" s="80"/>
    </row>
    <row r="1165" spans="1:7" ht="31.5" x14ac:dyDescent="0.25">
      <c r="A1165" s="62" t="s">
        <v>6355</v>
      </c>
      <c r="B1165" s="31" t="s">
        <v>2970</v>
      </c>
      <c r="C1165" s="25" t="s">
        <v>7781</v>
      </c>
      <c r="D1165" s="25" t="s">
        <v>2939</v>
      </c>
      <c r="E1165" s="62">
        <v>390</v>
      </c>
      <c r="F1165" s="26" t="s">
        <v>389</v>
      </c>
      <c r="G1165" s="26" t="s">
        <v>8436</v>
      </c>
    </row>
    <row r="1166" spans="1:7" ht="31.5" x14ac:dyDescent="0.25">
      <c r="A1166" s="62" t="s">
        <v>6356</v>
      </c>
      <c r="B1166" s="31" t="s">
        <v>2979</v>
      </c>
      <c r="C1166" s="25" t="s">
        <v>7845</v>
      </c>
      <c r="D1166" s="25" t="s">
        <v>2939</v>
      </c>
      <c r="E1166" s="62">
        <v>604</v>
      </c>
      <c r="F1166" s="26" t="s">
        <v>414</v>
      </c>
      <c r="G1166" s="62" t="s">
        <v>747</v>
      </c>
    </row>
    <row r="1167" spans="1:7" x14ac:dyDescent="0.25">
      <c r="A1167" s="94" t="s">
        <v>1586</v>
      </c>
      <c r="B1167" s="82"/>
      <c r="C1167" s="82"/>
      <c r="D1167" s="82"/>
      <c r="E1167" s="23">
        <f>SUM(E1165:E1166)/1000</f>
        <v>0.99399999999999999</v>
      </c>
      <c r="F1167" s="95" t="s">
        <v>809</v>
      </c>
      <c r="G1167" s="95"/>
    </row>
    <row r="1168" spans="1:7" x14ac:dyDescent="0.25">
      <c r="A1168" s="94" t="s">
        <v>811</v>
      </c>
      <c r="B1168" s="82"/>
      <c r="C1168" s="82"/>
      <c r="D1168" s="82"/>
      <c r="E1168" s="23">
        <f>E1163+E1167</f>
        <v>21.66</v>
      </c>
      <c r="F1168" s="95" t="s">
        <v>809</v>
      </c>
      <c r="G1168" s="95"/>
    </row>
    <row r="1169" spans="1:7" x14ac:dyDescent="0.25">
      <c r="A1169" s="79" t="s">
        <v>6358</v>
      </c>
      <c r="B1169" s="80"/>
      <c r="C1169" s="80"/>
      <c r="D1169" s="80"/>
      <c r="E1169" s="80"/>
      <c r="F1169" s="80"/>
      <c r="G1169" s="80"/>
    </row>
    <row r="1170" spans="1:7" x14ac:dyDescent="0.25">
      <c r="A1170" s="93" t="s">
        <v>6359</v>
      </c>
      <c r="B1170" s="80"/>
      <c r="C1170" s="80"/>
      <c r="D1170" s="80"/>
      <c r="E1170" s="80"/>
      <c r="F1170" s="80"/>
      <c r="G1170" s="80"/>
    </row>
    <row r="1171" spans="1:7" x14ac:dyDescent="0.25">
      <c r="A1171" s="28" t="s">
        <v>6360</v>
      </c>
      <c r="B1171" s="31" t="s">
        <v>3097</v>
      </c>
      <c r="C1171" s="24" t="s">
        <v>172</v>
      </c>
      <c r="D1171" s="24" t="s">
        <v>3087</v>
      </c>
      <c r="E1171" s="28">
        <v>148</v>
      </c>
      <c r="F1171" s="26" t="s">
        <v>3093</v>
      </c>
      <c r="G1171" s="28" t="s">
        <v>8443</v>
      </c>
    </row>
    <row r="1172" spans="1:7" x14ac:dyDescent="0.25">
      <c r="A1172" s="28" t="s">
        <v>6361</v>
      </c>
      <c r="B1172" s="31" t="s">
        <v>2991</v>
      </c>
      <c r="C1172" s="25" t="s">
        <v>3104</v>
      </c>
      <c r="D1172" s="25" t="s">
        <v>3087</v>
      </c>
      <c r="E1172" s="26">
        <v>880</v>
      </c>
      <c r="F1172" s="28" t="s">
        <v>8437</v>
      </c>
      <c r="G1172" s="28" t="s">
        <v>8442</v>
      </c>
    </row>
    <row r="1173" spans="1:7" x14ac:dyDescent="0.25">
      <c r="A1173" s="62" t="s">
        <v>6362</v>
      </c>
      <c r="B1173" s="31" t="s">
        <v>2988</v>
      </c>
      <c r="C1173" s="24" t="s">
        <v>2989</v>
      </c>
      <c r="D1173" s="25" t="s">
        <v>2984</v>
      </c>
      <c r="E1173" s="28">
        <v>2432</v>
      </c>
      <c r="F1173" s="28" t="s">
        <v>2990</v>
      </c>
      <c r="G1173" s="26" t="s">
        <v>8441</v>
      </c>
    </row>
    <row r="1174" spans="1:7" x14ac:dyDescent="0.25">
      <c r="A1174" s="62" t="s">
        <v>6363</v>
      </c>
      <c r="B1174" s="31" t="s">
        <v>3098</v>
      </c>
      <c r="C1174" s="24" t="s">
        <v>91</v>
      </c>
      <c r="D1174" s="24" t="s">
        <v>3087</v>
      </c>
      <c r="E1174" s="28">
        <v>450</v>
      </c>
      <c r="F1174" s="28" t="s">
        <v>8439</v>
      </c>
      <c r="G1174" s="26" t="s">
        <v>3099</v>
      </c>
    </row>
    <row r="1175" spans="1:7" x14ac:dyDescent="0.25">
      <c r="A1175" s="62" t="s">
        <v>6364</v>
      </c>
      <c r="B1175" s="31" t="s">
        <v>3100</v>
      </c>
      <c r="C1175" s="25" t="s">
        <v>386</v>
      </c>
      <c r="D1175" s="24" t="s">
        <v>3087</v>
      </c>
      <c r="E1175" s="26">
        <v>240</v>
      </c>
      <c r="F1175" s="26" t="s">
        <v>8440</v>
      </c>
      <c r="G1175" s="26" t="s">
        <v>3093</v>
      </c>
    </row>
    <row r="1176" spans="1:7" ht="31.5" x14ac:dyDescent="0.25">
      <c r="A1176" s="62" t="s">
        <v>6365</v>
      </c>
      <c r="B1176" s="31" t="s">
        <v>3018</v>
      </c>
      <c r="C1176" s="25" t="s">
        <v>3101</v>
      </c>
      <c r="D1176" s="24" t="s">
        <v>7357</v>
      </c>
      <c r="E1176" s="26">
        <v>1750.83</v>
      </c>
      <c r="F1176" s="26" t="s">
        <v>3078</v>
      </c>
      <c r="G1176" s="28" t="s">
        <v>3014</v>
      </c>
    </row>
    <row r="1177" spans="1:7" ht="31.5" x14ac:dyDescent="0.25">
      <c r="A1177" s="62" t="s">
        <v>6366</v>
      </c>
      <c r="B1177" s="31" t="s">
        <v>3015</v>
      </c>
      <c r="C1177" s="24" t="s">
        <v>403</v>
      </c>
      <c r="D1177" s="24" t="s">
        <v>3094</v>
      </c>
      <c r="E1177" s="28">
        <v>722</v>
      </c>
      <c r="F1177" s="26" t="s">
        <v>3078</v>
      </c>
      <c r="G1177" s="26" t="s">
        <v>8444</v>
      </c>
    </row>
    <row r="1178" spans="1:7" x14ac:dyDescent="0.25">
      <c r="A1178" s="62" t="s">
        <v>6367</v>
      </c>
      <c r="B1178" s="31" t="s">
        <v>3051</v>
      </c>
      <c r="C1178" s="24" t="s">
        <v>28</v>
      </c>
      <c r="D1178" s="25" t="s">
        <v>3087</v>
      </c>
      <c r="E1178" s="28">
        <v>943</v>
      </c>
      <c r="F1178" s="28" t="s">
        <v>1453</v>
      </c>
      <c r="G1178" s="28" t="s">
        <v>3014</v>
      </c>
    </row>
    <row r="1179" spans="1:7" ht="31.5" x14ac:dyDescent="0.25">
      <c r="A1179" s="62" t="s">
        <v>6368</v>
      </c>
      <c r="B1179" s="31" t="s">
        <v>3055</v>
      </c>
      <c r="C1179" s="24" t="s">
        <v>22</v>
      </c>
      <c r="D1179" s="25" t="s">
        <v>3087</v>
      </c>
      <c r="E1179" s="28">
        <v>789</v>
      </c>
      <c r="F1179" s="28" t="s">
        <v>3092</v>
      </c>
      <c r="G1179" s="26" t="s">
        <v>3078</v>
      </c>
    </row>
    <row r="1180" spans="1:7" x14ac:dyDescent="0.25">
      <c r="A1180" s="62" t="s">
        <v>6369</v>
      </c>
      <c r="B1180" s="31" t="s">
        <v>3085</v>
      </c>
      <c r="C1180" s="24" t="s">
        <v>119</v>
      </c>
      <c r="D1180" s="25" t="s">
        <v>3087</v>
      </c>
      <c r="E1180" s="28">
        <v>175</v>
      </c>
      <c r="F1180" s="28" t="s">
        <v>3105</v>
      </c>
      <c r="G1180" s="26" t="s">
        <v>8448</v>
      </c>
    </row>
    <row r="1181" spans="1:7" x14ac:dyDescent="0.25">
      <c r="A1181" s="62" t="s">
        <v>6370</v>
      </c>
      <c r="B1181" s="31" t="s">
        <v>3103</v>
      </c>
      <c r="C1181" s="24" t="s">
        <v>66</v>
      </c>
      <c r="D1181" s="25" t="s">
        <v>3087</v>
      </c>
      <c r="E1181" s="28">
        <v>383</v>
      </c>
      <c r="F1181" s="26" t="s">
        <v>3093</v>
      </c>
      <c r="G1181" s="26" t="s">
        <v>3099</v>
      </c>
    </row>
    <row r="1182" spans="1:7" x14ac:dyDescent="0.25">
      <c r="A1182" s="62" t="s">
        <v>6371</v>
      </c>
      <c r="B1182" s="31" t="s">
        <v>3025</v>
      </c>
      <c r="C1182" s="24" t="s">
        <v>3102</v>
      </c>
      <c r="D1182" s="24" t="s">
        <v>3087</v>
      </c>
      <c r="E1182" s="28">
        <v>773</v>
      </c>
      <c r="F1182" s="26" t="s">
        <v>3093</v>
      </c>
      <c r="G1182" s="26" t="s">
        <v>8447</v>
      </c>
    </row>
    <row r="1183" spans="1:7" x14ac:dyDescent="0.25">
      <c r="A1183" s="62" t="s">
        <v>6372</v>
      </c>
      <c r="B1183" s="31" t="s">
        <v>3030</v>
      </c>
      <c r="C1183" s="24" t="s">
        <v>3102</v>
      </c>
      <c r="D1183" s="25" t="s">
        <v>3087</v>
      </c>
      <c r="E1183" s="28">
        <v>855</v>
      </c>
      <c r="F1183" s="28" t="s">
        <v>8445</v>
      </c>
      <c r="G1183" s="26" t="s">
        <v>1130</v>
      </c>
    </row>
    <row r="1184" spans="1:7" x14ac:dyDescent="0.25">
      <c r="A1184" s="62" t="s">
        <v>6373</v>
      </c>
      <c r="B1184" s="31" t="s">
        <v>3071</v>
      </c>
      <c r="C1184" s="24" t="s">
        <v>848</v>
      </c>
      <c r="D1184" s="25" t="s">
        <v>3087</v>
      </c>
      <c r="E1184" s="28">
        <v>892</v>
      </c>
      <c r="F1184" s="26" t="s">
        <v>1238</v>
      </c>
      <c r="G1184" s="26" t="s">
        <v>8446</v>
      </c>
    </row>
    <row r="1185" spans="1:7" x14ac:dyDescent="0.25">
      <c r="A1185" s="62" t="s">
        <v>6374</v>
      </c>
      <c r="B1185" s="31" t="s">
        <v>3095</v>
      </c>
      <c r="C1185" s="24" t="s">
        <v>1540</v>
      </c>
      <c r="D1185" s="25" t="s">
        <v>3087</v>
      </c>
      <c r="E1185" s="28">
        <v>109</v>
      </c>
      <c r="F1185" s="26" t="s">
        <v>3093</v>
      </c>
      <c r="G1185" s="26" t="s">
        <v>8449</v>
      </c>
    </row>
    <row r="1186" spans="1:7" x14ac:dyDescent="0.25">
      <c r="A1186" s="62" t="s">
        <v>6375</v>
      </c>
      <c r="B1186" s="31" t="s">
        <v>3074</v>
      </c>
      <c r="C1186" s="24" t="s">
        <v>859</v>
      </c>
      <c r="D1186" s="25" t="s">
        <v>3087</v>
      </c>
      <c r="E1186" s="62">
        <v>940</v>
      </c>
      <c r="F1186" s="28" t="s">
        <v>7850</v>
      </c>
      <c r="G1186" s="26" t="s">
        <v>3093</v>
      </c>
    </row>
    <row r="1187" spans="1:7" x14ac:dyDescent="0.25">
      <c r="A1187" s="62" t="s">
        <v>6376</v>
      </c>
      <c r="B1187" s="31" t="s">
        <v>3048</v>
      </c>
      <c r="C1187" s="24" t="s">
        <v>119</v>
      </c>
      <c r="D1187" s="25" t="s">
        <v>3045</v>
      </c>
      <c r="E1187" s="28">
        <v>1281</v>
      </c>
      <c r="F1187" s="26" t="s">
        <v>3047</v>
      </c>
      <c r="G1187" s="26" t="s">
        <v>3049</v>
      </c>
    </row>
    <row r="1188" spans="1:7" ht="31.5" x14ac:dyDescent="0.25">
      <c r="A1188" s="62" t="s">
        <v>6377</v>
      </c>
      <c r="B1188" s="31" t="s">
        <v>3038</v>
      </c>
      <c r="C1188" s="24" t="s">
        <v>1899</v>
      </c>
      <c r="D1188" s="25" t="s">
        <v>3079</v>
      </c>
      <c r="E1188" s="28">
        <v>2678</v>
      </c>
      <c r="F1188" s="28" t="s">
        <v>1745</v>
      </c>
      <c r="G1188" s="26" t="s">
        <v>3078</v>
      </c>
    </row>
    <row r="1189" spans="1:7" x14ac:dyDescent="0.25">
      <c r="A1189" s="62" t="s">
        <v>6378</v>
      </c>
      <c r="B1189" s="31" t="s">
        <v>7452</v>
      </c>
      <c r="C1189" s="25" t="s">
        <v>1870</v>
      </c>
      <c r="D1189" s="25" t="s">
        <v>3020</v>
      </c>
      <c r="E1189" s="28">
        <v>625</v>
      </c>
      <c r="F1189" s="28" t="s">
        <v>3040</v>
      </c>
      <c r="G1189" s="28" t="s">
        <v>3041</v>
      </c>
    </row>
    <row r="1190" spans="1:7" x14ac:dyDescent="0.25">
      <c r="A1190" s="62" t="s">
        <v>6379</v>
      </c>
      <c r="B1190" s="31" t="s">
        <v>3044</v>
      </c>
      <c r="C1190" s="24" t="s">
        <v>851</v>
      </c>
      <c r="D1190" s="25" t="s">
        <v>3045</v>
      </c>
      <c r="E1190" s="28">
        <v>174</v>
      </c>
      <c r="F1190" s="28" t="s">
        <v>2360</v>
      </c>
      <c r="G1190" s="26" t="s">
        <v>8453</v>
      </c>
    </row>
    <row r="1191" spans="1:7" x14ac:dyDescent="0.25">
      <c r="A1191" s="62" t="s">
        <v>6380</v>
      </c>
      <c r="B1191" s="31" t="s">
        <v>3114</v>
      </c>
      <c r="C1191" s="24" t="s">
        <v>117</v>
      </c>
      <c r="D1191" s="25" t="s">
        <v>3107</v>
      </c>
      <c r="E1191" s="28">
        <v>190</v>
      </c>
      <c r="F1191" s="28" t="s">
        <v>3014</v>
      </c>
      <c r="G1191" s="26" t="s">
        <v>8454</v>
      </c>
    </row>
    <row r="1192" spans="1:7" x14ac:dyDescent="0.25">
      <c r="A1192" s="62" t="s">
        <v>6381</v>
      </c>
      <c r="B1192" s="31" t="s">
        <v>3106</v>
      </c>
      <c r="C1192" s="24" t="s">
        <v>129</v>
      </c>
      <c r="D1192" s="25" t="s">
        <v>3107</v>
      </c>
      <c r="E1192" s="28">
        <v>248</v>
      </c>
      <c r="F1192" s="28" t="s">
        <v>3014</v>
      </c>
      <c r="G1192" s="26" t="s">
        <v>3108</v>
      </c>
    </row>
    <row r="1193" spans="1:7" x14ac:dyDescent="0.25">
      <c r="A1193" s="62" t="s">
        <v>6382</v>
      </c>
      <c r="B1193" s="31" t="s">
        <v>3109</v>
      </c>
      <c r="C1193" s="24" t="s">
        <v>3110</v>
      </c>
      <c r="D1193" s="25" t="s">
        <v>2996</v>
      </c>
      <c r="E1193" s="28">
        <v>362</v>
      </c>
      <c r="F1193" s="28" t="s">
        <v>3005</v>
      </c>
      <c r="G1193" s="26" t="s">
        <v>8451</v>
      </c>
    </row>
    <row r="1194" spans="1:7" x14ac:dyDescent="0.25">
      <c r="A1194" s="62" t="s">
        <v>6383</v>
      </c>
      <c r="B1194" s="31" t="s">
        <v>3111</v>
      </c>
      <c r="C1194" s="24" t="s">
        <v>3112</v>
      </c>
      <c r="D1194" s="25" t="s">
        <v>2996</v>
      </c>
      <c r="E1194" s="28">
        <v>284</v>
      </c>
      <c r="F1194" s="28" t="s">
        <v>3113</v>
      </c>
      <c r="G1194" s="26" t="s">
        <v>8452</v>
      </c>
    </row>
    <row r="1195" spans="1:7" ht="47.25" x14ac:dyDescent="0.25">
      <c r="A1195" s="62" t="s">
        <v>6384</v>
      </c>
      <c r="B1195" s="31" t="s">
        <v>3007</v>
      </c>
      <c r="C1195" s="24" t="s">
        <v>532</v>
      </c>
      <c r="D1195" s="25" t="s">
        <v>3009</v>
      </c>
      <c r="E1195" s="28">
        <v>2979</v>
      </c>
      <c r="F1195" s="28" t="s">
        <v>747</v>
      </c>
      <c r="G1195" s="26" t="s">
        <v>3010</v>
      </c>
    </row>
    <row r="1196" spans="1:7" ht="31.5" x14ac:dyDescent="0.25">
      <c r="A1196" s="62" t="s">
        <v>6385</v>
      </c>
      <c r="B1196" s="31" t="s">
        <v>3008</v>
      </c>
      <c r="C1196" s="24" t="s">
        <v>3011</v>
      </c>
      <c r="D1196" s="25" t="s">
        <v>3059</v>
      </c>
      <c r="E1196" s="28">
        <v>1844</v>
      </c>
      <c r="F1196" s="26" t="s">
        <v>3013</v>
      </c>
      <c r="G1196" s="26" t="s">
        <v>3014</v>
      </c>
    </row>
    <row r="1197" spans="1:7" x14ac:dyDescent="0.25">
      <c r="A1197" s="62" t="s">
        <v>6386</v>
      </c>
      <c r="B1197" s="31" t="s">
        <v>3061</v>
      </c>
      <c r="C1197" s="24" t="s">
        <v>1681</v>
      </c>
      <c r="D1197" s="25" t="s">
        <v>3059</v>
      </c>
      <c r="E1197" s="28">
        <v>750</v>
      </c>
      <c r="F1197" s="26" t="s">
        <v>3062</v>
      </c>
      <c r="G1197" s="26" t="s">
        <v>2209</v>
      </c>
    </row>
    <row r="1198" spans="1:7" x14ac:dyDescent="0.25">
      <c r="A1198" s="62" t="s">
        <v>6387</v>
      </c>
      <c r="B1198" s="31" t="s">
        <v>3046</v>
      </c>
      <c r="C1198" s="24" t="s">
        <v>56</v>
      </c>
      <c r="D1198" s="25" t="s">
        <v>3045</v>
      </c>
      <c r="E1198" s="28">
        <v>380</v>
      </c>
      <c r="F1198" s="26" t="s">
        <v>3047</v>
      </c>
      <c r="G1198" s="26" t="s">
        <v>1490</v>
      </c>
    </row>
    <row r="1199" spans="1:7" x14ac:dyDescent="0.25">
      <c r="A1199" s="62" t="s">
        <v>6388</v>
      </c>
      <c r="B1199" s="31" t="s">
        <v>3066</v>
      </c>
      <c r="C1199" s="24" t="s">
        <v>3067</v>
      </c>
      <c r="D1199" s="25" t="s">
        <v>3050</v>
      </c>
      <c r="E1199" s="28">
        <v>240</v>
      </c>
      <c r="F1199" s="26" t="s">
        <v>8450</v>
      </c>
      <c r="G1199" s="26" t="s">
        <v>8455</v>
      </c>
    </row>
    <row r="1200" spans="1:7" ht="29.25" customHeight="1" x14ac:dyDescent="0.25">
      <c r="A1200" s="62" t="s">
        <v>6389</v>
      </c>
      <c r="B1200" s="31" t="s">
        <v>3068</v>
      </c>
      <c r="C1200" s="24" t="s">
        <v>386</v>
      </c>
      <c r="D1200" s="25" t="s">
        <v>3050</v>
      </c>
      <c r="E1200" s="28">
        <v>270</v>
      </c>
      <c r="F1200" s="26" t="s">
        <v>7453</v>
      </c>
      <c r="G1200" s="26" t="s">
        <v>8456</v>
      </c>
    </row>
    <row r="1201" spans="1:7" x14ac:dyDescent="0.25">
      <c r="A1201" s="62" t="s">
        <v>6390</v>
      </c>
      <c r="B1201" s="31" t="s">
        <v>3069</v>
      </c>
      <c r="C1201" s="24" t="s">
        <v>3070</v>
      </c>
      <c r="D1201" s="25" t="s">
        <v>3050</v>
      </c>
      <c r="E1201" s="28">
        <v>412</v>
      </c>
      <c r="F1201" s="28" t="s">
        <v>3014</v>
      </c>
      <c r="G1201" s="26" t="s">
        <v>412</v>
      </c>
    </row>
    <row r="1202" spans="1:7" x14ac:dyDescent="0.25">
      <c r="A1202" s="62" t="s">
        <v>6391</v>
      </c>
      <c r="B1202" s="31" t="s">
        <v>3077</v>
      </c>
      <c r="C1202" s="24" t="s">
        <v>416</v>
      </c>
      <c r="D1202" s="25" t="s">
        <v>3073</v>
      </c>
      <c r="E1202" s="28">
        <v>892</v>
      </c>
      <c r="F1202" s="26"/>
      <c r="G1202" s="26" t="s">
        <v>8457</v>
      </c>
    </row>
    <row r="1203" spans="1:7" ht="31.5" x14ac:dyDescent="0.25">
      <c r="A1203" s="62" t="s">
        <v>6392</v>
      </c>
      <c r="B1203" s="31" t="s">
        <v>3032</v>
      </c>
      <c r="C1203" s="24" t="s">
        <v>3033</v>
      </c>
      <c r="D1203" s="25" t="s">
        <v>3020</v>
      </c>
      <c r="E1203" s="28">
        <v>627</v>
      </c>
      <c r="F1203" s="26" t="s">
        <v>3014</v>
      </c>
      <c r="G1203" s="26" t="s">
        <v>3034</v>
      </c>
    </row>
    <row r="1204" spans="1:7" x14ac:dyDescent="0.25">
      <c r="A1204" s="62" t="s">
        <v>6393</v>
      </c>
      <c r="B1204" s="31" t="s">
        <v>2995</v>
      </c>
      <c r="C1204" s="24" t="s">
        <v>2157</v>
      </c>
      <c r="D1204" s="25" t="s">
        <v>2996</v>
      </c>
      <c r="E1204" s="28">
        <v>2662</v>
      </c>
      <c r="F1204" s="28" t="s">
        <v>2999</v>
      </c>
      <c r="G1204" s="26" t="s">
        <v>8458</v>
      </c>
    </row>
    <row r="1205" spans="1:7" x14ac:dyDescent="0.25">
      <c r="A1205" s="62" t="s">
        <v>6394</v>
      </c>
      <c r="B1205" s="31" t="s">
        <v>2994</v>
      </c>
      <c r="C1205" s="24" t="s">
        <v>142</v>
      </c>
      <c r="D1205" s="25" t="s">
        <v>2996</v>
      </c>
      <c r="E1205" s="28">
        <v>288</v>
      </c>
      <c r="F1205" s="28" t="s">
        <v>2997</v>
      </c>
      <c r="G1205" s="26" t="s">
        <v>2998</v>
      </c>
    </row>
    <row r="1206" spans="1:7" x14ac:dyDescent="0.25">
      <c r="A1206" s="62" t="s">
        <v>6395</v>
      </c>
      <c r="B1206" s="31" t="s">
        <v>3042</v>
      </c>
      <c r="C1206" s="24" t="s">
        <v>3043</v>
      </c>
      <c r="D1206" s="25" t="s">
        <v>3020</v>
      </c>
      <c r="E1206" s="28">
        <v>670</v>
      </c>
      <c r="F1206" s="26" t="s">
        <v>3014</v>
      </c>
      <c r="G1206" s="26" t="s">
        <v>8459</v>
      </c>
    </row>
    <row r="1207" spans="1:7" x14ac:dyDescent="0.25">
      <c r="A1207" s="62" t="s">
        <v>6396</v>
      </c>
      <c r="B1207" s="31" t="s">
        <v>3115</v>
      </c>
      <c r="C1207" s="25" t="s">
        <v>2983</v>
      </c>
      <c r="D1207" s="25" t="s">
        <v>2984</v>
      </c>
      <c r="E1207" s="26">
        <v>1918</v>
      </c>
      <c r="F1207" s="28" t="s">
        <v>2985</v>
      </c>
      <c r="G1207" s="28" t="s">
        <v>8460</v>
      </c>
    </row>
    <row r="1208" spans="1:7" x14ac:dyDescent="0.25">
      <c r="A1208" s="62" t="s">
        <v>6397</v>
      </c>
      <c r="B1208" s="31" t="s">
        <v>3116</v>
      </c>
      <c r="C1208" s="25" t="s">
        <v>2992</v>
      </c>
      <c r="D1208" s="25" t="s">
        <v>2984</v>
      </c>
      <c r="E1208" s="26">
        <v>514</v>
      </c>
      <c r="F1208" s="28" t="s">
        <v>2990</v>
      </c>
      <c r="G1208" s="26" t="s">
        <v>2993</v>
      </c>
    </row>
    <row r="1209" spans="1:7" ht="31.5" x14ac:dyDescent="0.25">
      <c r="A1209" s="62" t="s">
        <v>6398</v>
      </c>
      <c r="B1209" s="31" t="s">
        <v>3117</v>
      </c>
      <c r="C1209" s="24" t="s">
        <v>3019</v>
      </c>
      <c r="D1209" s="25" t="s">
        <v>3020</v>
      </c>
      <c r="E1209" s="28">
        <v>396</v>
      </c>
      <c r="F1209" s="26" t="s">
        <v>3021</v>
      </c>
      <c r="G1209" s="26" t="s">
        <v>7592</v>
      </c>
    </row>
    <row r="1210" spans="1:7" x14ac:dyDescent="0.25">
      <c r="A1210" s="62" t="s">
        <v>6399</v>
      </c>
      <c r="B1210" s="31" t="s">
        <v>3118</v>
      </c>
      <c r="C1210" s="24" t="s">
        <v>3016</v>
      </c>
      <c r="D1210" s="25" t="s">
        <v>3017</v>
      </c>
      <c r="E1210" s="28">
        <v>518</v>
      </c>
      <c r="F1210" s="28" t="s">
        <v>3014</v>
      </c>
      <c r="G1210" s="26" t="s">
        <v>8461</v>
      </c>
    </row>
    <row r="1211" spans="1:7" ht="31.5" x14ac:dyDescent="0.25">
      <c r="A1211" s="62" t="s">
        <v>6400</v>
      </c>
      <c r="B1211" s="31" t="s">
        <v>3119</v>
      </c>
      <c r="C1211" s="24" t="s">
        <v>3052</v>
      </c>
      <c r="D1211" s="25" t="s">
        <v>3053</v>
      </c>
      <c r="E1211" s="28">
        <v>942</v>
      </c>
      <c r="F1211" s="28" t="s">
        <v>3014</v>
      </c>
      <c r="G1211" s="26" t="s">
        <v>3054</v>
      </c>
    </row>
    <row r="1212" spans="1:7" x14ac:dyDescent="0.25">
      <c r="A1212" s="62" t="s">
        <v>6401</v>
      </c>
      <c r="B1212" s="31" t="s">
        <v>3120</v>
      </c>
      <c r="C1212" s="24" t="s">
        <v>2154</v>
      </c>
      <c r="D1212" s="25" t="s">
        <v>3073</v>
      </c>
      <c r="E1212" s="28">
        <v>556</v>
      </c>
      <c r="F1212" s="28" t="s">
        <v>3056</v>
      </c>
      <c r="G1212" s="26" t="s">
        <v>3057</v>
      </c>
    </row>
    <row r="1213" spans="1:7" ht="31.5" x14ac:dyDescent="0.25">
      <c r="A1213" s="62" t="s">
        <v>6402</v>
      </c>
      <c r="B1213" s="31" t="s">
        <v>3121</v>
      </c>
      <c r="C1213" s="24" t="s">
        <v>864</v>
      </c>
      <c r="D1213" s="25" t="s">
        <v>3086</v>
      </c>
      <c r="E1213" s="28">
        <v>1310</v>
      </c>
      <c r="F1213" s="26" t="s">
        <v>3078</v>
      </c>
      <c r="G1213" s="26" t="s">
        <v>1657</v>
      </c>
    </row>
    <row r="1214" spans="1:7" x14ac:dyDescent="0.25">
      <c r="A1214" s="62" t="s">
        <v>6403</v>
      </c>
      <c r="B1214" s="31" t="s">
        <v>3122</v>
      </c>
      <c r="C1214" s="24" t="s">
        <v>654</v>
      </c>
      <c r="D1214" s="25" t="s">
        <v>3026</v>
      </c>
      <c r="E1214" s="28">
        <v>695</v>
      </c>
      <c r="F1214" s="28" t="s">
        <v>3028</v>
      </c>
      <c r="G1214" s="26" t="s">
        <v>3027</v>
      </c>
    </row>
    <row r="1215" spans="1:7" x14ac:dyDescent="0.25">
      <c r="A1215" s="62" t="s">
        <v>6404</v>
      </c>
      <c r="B1215" s="31" t="s">
        <v>3123</v>
      </c>
      <c r="C1215" s="24" t="s">
        <v>3031</v>
      </c>
      <c r="D1215" s="25" t="s">
        <v>2984</v>
      </c>
      <c r="E1215" s="28">
        <v>322</v>
      </c>
      <c r="F1215" s="28" t="s">
        <v>3028</v>
      </c>
      <c r="G1215" s="26" t="s">
        <v>8464</v>
      </c>
    </row>
    <row r="1216" spans="1:7" ht="31.5" x14ac:dyDescent="0.25">
      <c r="A1216" s="62" t="s">
        <v>6405</v>
      </c>
      <c r="B1216" s="31" t="s">
        <v>3124</v>
      </c>
      <c r="C1216" s="24" t="s">
        <v>3075</v>
      </c>
      <c r="D1216" s="25" t="s">
        <v>3072</v>
      </c>
      <c r="E1216" s="28">
        <v>1105</v>
      </c>
      <c r="F1216" s="28" t="s">
        <v>3014</v>
      </c>
      <c r="G1216" s="26" t="s">
        <v>8462</v>
      </c>
    </row>
    <row r="1217" spans="1:7" x14ac:dyDescent="0.25">
      <c r="A1217" s="62" t="s">
        <v>6406</v>
      </c>
      <c r="B1217" s="31" t="s">
        <v>3125</v>
      </c>
      <c r="C1217" s="24" t="s">
        <v>388</v>
      </c>
      <c r="D1217" s="25" t="s">
        <v>3073</v>
      </c>
      <c r="E1217" s="28">
        <v>348</v>
      </c>
      <c r="F1217" s="28" t="s">
        <v>3076</v>
      </c>
      <c r="G1217" s="26" t="s">
        <v>8463</v>
      </c>
    </row>
    <row r="1218" spans="1:7" ht="31.5" x14ac:dyDescent="0.25">
      <c r="A1218" s="62" t="s">
        <v>6407</v>
      </c>
      <c r="B1218" s="31" t="s">
        <v>3126</v>
      </c>
      <c r="C1218" s="24" t="s">
        <v>3039</v>
      </c>
      <c r="D1218" s="25" t="s">
        <v>3020</v>
      </c>
      <c r="E1218" s="28">
        <v>298</v>
      </c>
      <c r="F1218" s="28" t="s">
        <v>3037</v>
      </c>
      <c r="G1218" s="26" t="s">
        <v>8466</v>
      </c>
    </row>
    <row r="1219" spans="1:7" x14ac:dyDescent="0.25">
      <c r="A1219" s="62" t="s">
        <v>6408</v>
      </c>
      <c r="B1219" s="31" t="s">
        <v>3127</v>
      </c>
      <c r="C1219" s="24" t="s">
        <v>3035</v>
      </c>
      <c r="D1219" s="25" t="s">
        <v>3036</v>
      </c>
      <c r="E1219" s="28">
        <v>240</v>
      </c>
      <c r="F1219" s="28" t="s">
        <v>3037</v>
      </c>
      <c r="G1219" s="26" t="s">
        <v>8465</v>
      </c>
    </row>
    <row r="1220" spans="1:7" x14ac:dyDescent="0.25">
      <c r="A1220" s="62" t="s">
        <v>6409</v>
      </c>
      <c r="B1220" s="31" t="s">
        <v>3128</v>
      </c>
      <c r="C1220" s="24" t="s">
        <v>1965</v>
      </c>
      <c r="D1220" s="25" t="s">
        <v>3036</v>
      </c>
      <c r="E1220" s="28">
        <v>302</v>
      </c>
      <c r="F1220" s="28" t="s">
        <v>3037</v>
      </c>
      <c r="G1220" s="26" t="s">
        <v>3014</v>
      </c>
    </row>
    <row r="1221" spans="1:7" x14ac:dyDescent="0.25">
      <c r="A1221" s="62" t="s">
        <v>6410</v>
      </c>
      <c r="B1221" s="31" t="s">
        <v>3129</v>
      </c>
      <c r="C1221" s="24" t="s">
        <v>701</v>
      </c>
      <c r="D1221" s="25" t="s">
        <v>3058</v>
      </c>
      <c r="E1221" s="28">
        <v>288</v>
      </c>
      <c r="F1221" s="28" t="s">
        <v>3060</v>
      </c>
      <c r="G1221" s="26" t="s">
        <v>8467</v>
      </c>
    </row>
    <row r="1222" spans="1:7" x14ac:dyDescent="0.25">
      <c r="A1222" s="62" t="s">
        <v>6411</v>
      </c>
      <c r="B1222" s="31" t="s">
        <v>3130</v>
      </c>
      <c r="C1222" s="24" t="s">
        <v>3063</v>
      </c>
      <c r="D1222" s="25" t="s">
        <v>3058</v>
      </c>
      <c r="E1222" s="28">
        <v>176</v>
      </c>
      <c r="F1222" s="28" t="s">
        <v>1684</v>
      </c>
      <c r="G1222" s="26" t="s">
        <v>8468</v>
      </c>
    </row>
    <row r="1223" spans="1:7" x14ac:dyDescent="0.25">
      <c r="A1223" s="62" t="s">
        <v>6412</v>
      </c>
      <c r="B1223" s="31" t="s">
        <v>3131</v>
      </c>
      <c r="C1223" s="24" t="s">
        <v>61</v>
      </c>
      <c r="D1223" s="25" t="s">
        <v>3079</v>
      </c>
      <c r="E1223" s="28">
        <v>770</v>
      </c>
      <c r="F1223" s="28" t="s">
        <v>3082</v>
      </c>
      <c r="G1223" s="28" t="s">
        <v>3082</v>
      </c>
    </row>
    <row r="1224" spans="1:7" x14ac:dyDescent="0.25">
      <c r="A1224" s="62" t="s">
        <v>6413</v>
      </c>
      <c r="B1224" s="31" t="s">
        <v>3132</v>
      </c>
      <c r="C1224" s="24" t="s">
        <v>3096</v>
      </c>
      <c r="D1224" s="25" t="s">
        <v>3087</v>
      </c>
      <c r="E1224" s="28">
        <v>246</v>
      </c>
      <c r="F1224" s="26" t="s">
        <v>3093</v>
      </c>
      <c r="G1224" s="26" t="s">
        <v>8469</v>
      </c>
    </row>
    <row r="1225" spans="1:7" x14ac:dyDescent="0.25">
      <c r="A1225" s="62" t="s">
        <v>6414</v>
      </c>
      <c r="B1225" s="31" t="s">
        <v>3133</v>
      </c>
      <c r="C1225" s="24" t="s">
        <v>633</v>
      </c>
      <c r="D1225" s="25" t="s">
        <v>3087</v>
      </c>
      <c r="E1225" s="28">
        <v>75</v>
      </c>
      <c r="F1225" s="26" t="s">
        <v>3105</v>
      </c>
      <c r="G1225" s="26" t="s">
        <v>8470</v>
      </c>
    </row>
    <row r="1226" spans="1:7" x14ac:dyDescent="0.25">
      <c r="A1226" s="62" t="s">
        <v>6415</v>
      </c>
      <c r="B1226" s="31" t="s">
        <v>3134</v>
      </c>
      <c r="C1226" s="24" t="s">
        <v>61</v>
      </c>
      <c r="D1226" s="25" t="s">
        <v>3087</v>
      </c>
      <c r="E1226" s="28">
        <v>100</v>
      </c>
      <c r="F1226" s="26" t="s">
        <v>37</v>
      </c>
      <c r="G1226" s="26" t="s">
        <v>8438</v>
      </c>
    </row>
    <row r="1227" spans="1:7" x14ac:dyDescent="0.25">
      <c r="A1227" s="62" t="s">
        <v>6416</v>
      </c>
      <c r="B1227" s="31" t="s">
        <v>7454</v>
      </c>
      <c r="C1227" s="25" t="s">
        <v>5119</v>
      </c>
      <c r="D1227" s="25" t="s">
        <v>3079</v>
      </c>
      <c r="E1227" s="26">
        <v>2092</v>
      </c>
      <c r="F1227" s="26" t="s">
        <v>3084</v>
      </c>
      <c r="G1227" s="26" t="s">
        <v>1735</v>
      </c>
    </row>
    <row r="1228" spans="1:7" x14ac:dyDescent="0.25">
      <c r="A1228" s="62" t="s">
        <v>6417</v>
      </c>
      <c r="B1228" s="31" t="s">
        <v>3136</v>
      </c>
      <c r="C1228" s="25" t="s">
        <v>8480</v>
      </c>
      <c r="D1228" s="25" t="s">
        <v>3050</v>
      </c>
      <c r="E1228" s="26">
        <v>460</v>
      </c>
      <c r="F1228" s="26" t="s">
        <v>3014</v>
      </c>
      <c r="G1228" s="26" t="s">
        <v>2238</v>
      </c>
    </row>
    <row r="1229" spans="1:7" x14ac:dyDescent="0.25">
      <c r="A1229" s="62" t="s">
        <v>8481</v>
      </c>
      <c r="B1229" s="31" t="s">
        <v>5121</v>
      </c>
      <c r="C1229" s="25" t="s">
        <v>5120</v>
      </c>
      <c r="D1229" s="25" t="s">
        <v>3026</v>
      </c>
      <c r="E1229" s="28">
        <v>92</v>
      </c>
      <c r="F1229" s="28" t="s">
        <v>3028</v>
      </c>
      <c r="G1229" s="26" t="s">
        <v>8471</v>
      </c>
    </row>
    <row r="1230" spans="1:7" x14ac:dyDescent="0.25">
      <c r="A1230" s="94" t="s">
        <v>815</v>
      </c>
      <c r="B1230" s="82"/>
      <c r="C1230" s="82"/>
      <c r="D1230" s="82"/>
      <c r="E1230" s="23">
        <f>SUM(E1171:E1229)/1000</f>
        <v>44.100830000000002</v>
      </c>
      <c r="F1230" s="95" t="s">
        <v>809</v>
      </c>
      <c r="G1230" s="95"/>
    </row>
    <row r="1231" spans="1:7" x14ac:dyDescent="0.25">
      <c r="A1231" s="93" t="s">
        <v>6418</v>
      </c>
      <c r="B1231" s="80"/>
      <c r="C1231" s="80"/>
      <c r="D1231" s="80"/>
      <c r="E1231" s="80"/>
      <c r="F1231" s="80"/>
      <c r="G1231" s="80"/>
    </row>
    <row r="1232" spans="1:7" ht="31.5" x14ac:dyDescent="0.25">
      <c r="A1232" s="28" t="s">
        <v>6419</v>
      </c>
      <c r="B1232" s="31" t="s">
        <v>2986</v>
      </c>
      <c r="C1232" s="25" t="s">
        <v>7782</v>
      </c>
      <c r="D1232" s="25" t="s">
        <v>2984</v>
      </c>
      <c r="E1232" s="28">
        <v>1103</v>
      </c>
      <c r="F1232" s="28" t="s">
        <v>2987</v>
      </c>
      <c r="G1232" s="26" t="s">
        <v>8472</v>
      </c>
    </row>
    <row r="1233" spans="1:7" ht="31.5" x14ac:dyDescent="0.25">
      <c r="A1233" s="28" t="s">
        <v>6420</v>
      </c>
      <c r="B1233" s="31" t="s">
        <v>3022</v>
      </c>
      <c r="C1233" s="25" t="s">
        <v>3023</v>
      </c>
      <c r="D1233" s="25" t="s">
        <v>3020</v>
      </c>
      <c r="E1233" s="28">
        <v>520</v>
      </c>
      <c r="F1233" s="28" t="s">
        <v>3024</v>
      </c>
      <c r="G1233" s="26" t="s">
        <v>8473</v>
      </c>
    </row>
    <row r="1234" spans="1:7" ht="31.5" x14ac:dyDescent="0.25">
      <c r="A1234" s="62" t="s">
        <v>6421</v>
      </c>
      <c r="B1234" s="31" t="s">
        <v>3088</v>
      </c>
      <c r="C1234" s="25" t="s">
        <v>7783</v>
      </c>
      <c r="D1234" s="25" t="s">
        <v>3087</v>
      </c>
      <c r="E1234" s="28">
        <v>83</v>
      </c>
      <c r="F1234" s="28" t="s">
        <v>2626</v>
      </c>
      <c r="G1234" s="26" t="s">
        <v>8474</v>
      </c>
    </row>
    <row r="1235" spans="1:7" ht="31.5" x14ac:dyDescent="0.25">
      <c r="A1235" s="62" t="s">
        <v>6422</v>
      </c>
      <c r="B1235" s="31" t="s">
        <v>3089</v>
      </c>
      <c r="C1235" s="25" t="s">
        <v>7784</v>
      </c>
      <c r="D1235" s="25" t="s">
        <v>3087</v>
      </c>
      <c r="E1235" s="28">
        <v>76</v>
      </c>
      <c r="F1235" s="28" t="s">
        <v>2626</v>
      </c>
      <c r="G1235" s="26" t="s">
        <v>8477</v>
      </c>
    </row>
    <row r="1236" spans="1:7" ht="31.5" x14ac:dyDescent="0.25">
      <c r="A1236" s="62" t="s">
        <v>6423</v>
      </c>
      <c r="B1236" s="31" t="s">
        <v>3090</v>
      </c>
      <c r="C1236" s="25" t="s">
        <v>7785</v>
      </c>
      <c r="D1236" s="25" t="s">
        <v>3087</v>
      </c>
      <c r="E1236" s="28">
        <v>130</v>
      </c>
      <c r="F1236" s="28" t="s">
        <v>2626</v>
      </c>
      <c r="G1236" s="26" t="s">
        <v>8476</v>
      </c>
    </row>
    <row r="1237" spans="1:7" ht="31.5" x14ac:dyDescent="0.25">
      <c r="A1237" s="62" t="s">
        <v>6424</v>
      </c>
      <c r="B1237" s="31" t="s">
        <v>3091</v>
      </c>
      <c r="C1237" s="25" t="s">
        <v>7786</v>
      </c>
      <c r="D1237" s="25" t="s">
        <v>3087</v>
      </c>
      <c r="E1237" s="28">
        <v>132</v>
      </c>
      <c r="F1237" s="28" t="s">
        <v>2626</v>
      </c>
      <c r="G1237" s="26" t="s">
        <v>8475</v>
      </c>
    </row>
    <row r="1238" spans="1:7" ht="47.25" x14ac:dyDescent="0.25">
      <c r="A1238" s="62" t="s">
        <v>6425</v>
      </c>
      <c r="B1238" s="31" t="s">
        <v>3006</v>
      </c>
      <c r="C1238" s="25" t="s">
        <v>7787</v>
      </c>
      <c r="D1238" s="25" t="s">
        <v>2984</v>
      </c>
      <c r="E1238" s="28">
        <v>228</v>
      </c>
      <c r="F1238" s="26" t="s">
        <v>8478</v>
      </c>
      <c r="G1238" s="26" t="s">
        <v>8479</v>
      </c>
    </row>
    <row r="1239" spans="1:7" ht="31.5" x14ac:dyDescent="0.25">
      <c r="A1239" s="62" t="s">
        <v>6426</v>
      </c>
      <c r="B1239" s="31" t="s">
        <v>3080</v>
      </c>
      <c r="C1239" s="25" t="s">
        <v>3081</v>
      </c>
      <c r="D1239" s="25" t="s">
        <v>3079</v>
      </c>
      <c r="E1239" s="28">
        <v>2095</v>
      </c>
      <c r="F1239" s="26" t="s">
        <v>3078</v>
      </c>
      <c r="G1239" s="26" t="s">
        <v>3078</v>
      </c>
    </row>
    <row r="1240" spans="1:7" ht="47.25" x14ac:dyDescent="0.25">
      <c r="A1240" s="62" t="s">
        <v>6427</v>
      </c>
      <c r="B1240" s="31" t="s">
        <v>3001</v>
      </c>
      <c r="C1240" s="25" t="s">
        <v>3003</v>
      </c>
      <c r="D1240" s="25" t="s">
        <v>2996</v>
      </c>
      <c r="E1240" s="26">
        <v>3456</v>
      </c>
      <c r="F1240" s="26" t="s">
        <v>2203</v>
      </c>
      <c r="G1240" s="26" t="s">
        <v>3004</v>
      </c>
    </row>
    <row r="1241" spans="1:7" ht="31.5" x14ac:dyDescent="0.25">
      <c r="A1241" s="62" t="s">
        <v>6428</v>
      </c>
      <c r="B1241" s="31" t="s">
        <v>3000</v>
      </c>
      <c r="C1241" s="25" t="s">
        <v>3002</v>
      </c>
      <c r="D1241" s="25" t="s">
        <v>2996</v>
      </c>
      <c r="E1241" s="26">
        <v>3000</v>
      </c>
      <c r="F1241" s="26" t="s">
        <v>8482</v>
      </c>
      <c r="G1241" s="26" t="s">
        <v>3005</v>
      </c>
    </row>
    <row r="1242" spans="1:7" ht="31.5" x14ac:dyDescent="0.25">
      <c r="A1242" s="62" t="s">
        <v>6429</v>
      </c>
      <c r="B1242" s="31" t="s">
        <v>3135</v>
      </c>
      <c r="C1242" s="25" t="s">
        <v>3064</v>
      </c>
      <c r="D1242" s="25" t="s">
        <v>3012</v>
      </c>
      <c r="E1242" s="26">
        <v>842</v>
      </c>
      <c r="F1242" s="26" t="s">
        <v>1219</v>
      </c>
      <c r="G1242" s="26" t="s">
        <v>3065</v>
      </c>
    </row>
    <row r="1243" spans="1:7" ht="31.5" x14ac:dyDescent="0.25">
      <c r="A1243" s="62" t="s">
        <v>6430</v>
      </c>
      <c r="B1243" s="31" t="s">
        <v>3137</v>
      </c>
      <c r="C1243" s="25" t="s">
        <v>7788</v>
      </c>
      <c r="D1243" s="25" t="s">
        <v>2984</v>
      </c>
      <c r="E1243" s="28">
        <v>312</v>
      </c>
      <c r="F1243" s="28" t="s">
        <v>2990</v>
      </c>
      <c r="G1243" s="26" t="s">
        <v>8483</v>
      </c>
    </row>
    <row r="1244" spans="1:7" ht="31.5" x14ac:dyDescent="0.25">
      <c r="A1244" s="62" t="s">
        <v>6431</v>
      </c>
      <c r="B1244" s="31" t="s">
        <v>3138</v>
      </c>
      <c r="C1244" s="25" t="s">
        <v>3029</v>
      </c>
      <c r="D1244" s="25" t="s">
        <v>3026</v>
      </c>
      <c r="E1244" s="28">
        <v>236</v>
      </c>
      <c r="F1244" s="28" t="s">
        <v>8471</v>
      </c>
      <c r="G1244" s="26" t="s">
        <v>8484</v>
      </c>
    </row>
    <row r="1245" spans="1:7" ht="31.5" x14ac:dyDescent="0.25">
      <c r="A1245" s="62" t="s">
        <v>6432</v>
      </c>
      <c r="B1245" s="31" t="s">
        <v>3139</v>
      </c>
      <c r="C1245" s="25" t="s">
        <v>7789</v>
      </c>
      <c r="D1245" s="25" t="s">
        <v>3079</v>
      </c>
      <c r="E1245" s="28">
        <v>492</v>
      </c>
      <c r="F1245" s="28" t="s">
        <v>1657</v>
      </c>
      <c r="G1245" s="26" t="s">
        <v>3083</v>
      </c>
    </row>
    <row r="1246" spans="1:7" ht="31.5" x14ac:dyDescent="0.25">
      <c r="A1246" s="62" t="s">
        <v>6433</v>
      </c>
      <c r="B1246" s="31" t="s">
        <v>3140</v>
      </c>
      <c r="C1246" s="25" t="s">
        <v>7790</v>
      </c>
      <c r="D1246" s="25" t="s">
        <v>3079</v>
      </c>
      <c r="E1246" s="28">
        <v>1430</v>
      </c>
      <c r="F1246" s="28" t="s">
        <v>3141</v>
      </c>
      <c r="G1246" s="26" t="s">
        <v>8486</v>
      </c>
    </row>
    <row r="1247" spans="1:7" ht="19.5" customHeight="1" x14ac:dyDescent="0.25">
      <c r="A1247" s="94" t="s">
        <v>1586</v>
      </c>
      <c r="B1247" s="82"/>
      <c r="C1247" s="82"/>
      <c r="D1247" s="82"/>
      <c r="E1247" s="23">
        <f>SUM(E1232:E1246)/1000</f>
        <v>14.135</v>
      </c>
      <c r="F1247" s="95" t="s">
        <v>809</v>
      </c>
      <c r="G1247" s="95"/>
    </row>
    <row r="1248" spans="1:7" x14ac:dyDescent="0.25">
      <c r="A1248" s="94" t="s">
        <v>811</v>
      </c>
      <c r="B1248" s="82"/>
      <c r="C1248" s="82"/>
      <c r="D1248" s="82"/>
      <c r="E1248" s="23">
        <f>E1230+E1247</f>
        <v>58.23583</v>
      </c>
      <c r="F1248" s="95" t="s">
        <v>809</v>
      </c>
      <c r="G1248" s="95"/>
    </row>
    <row r="1249" spans="1:7" x14ac:dyDescent="0.25">
      <c r="A1249" s="79" t="s">
        <v>6434</v>
      </c>
      <c r="B1249" s="80"/>
      <c r="C1249" s="80"/>
      <c r="D1249" s="80"/>
      <c r="E1249" s="80"/>
      <c r="F1249" s="80"/>
      <c r="G1249" s="80"/>
    </row>
    <row r="1250" spans="1:7" x14ac:dyDescent="0.25">
      <c r="A1250" s="93" t="s">
        <v>6435</v>
      </c>
      <c r="B1250" s="80"/>
      <c r="C1250" s="80"/>
      <c r="D1250" s="80"/>
      <c r="E1250" s="80"/>
      <c r="F1250" s="80"/>
      <c r="G1250" s="80"/>
    </row>
    <row r="1251" spans="1:7" x14ac:dyDescent="0.25">
      <c r="A1251" s="19" t="s">
        <v>6436</v>
      </c>
      <c r="B1251" s="31" t="s">
        <v>3143</v>
      </c>
      <c r="C1251" s="21" t="s">
        <v>179</v>
      </c>
      <c r="D1251" s="21" t="s">
        <v>3152</v>
      </c>
      <c r="E1251" s="19">
        <v>1177</v>
      </c>
      <c r="F1251" s="28" t="s">
        <v>3153</v>
      </c>
      <c r="G1251" s="22" t="s">
        <v>8485</v>
      </c>
    </row>
    <row r="1252" spans="1:7" x14ac:dyDescent="0.25">
      <c r="A1252" s="28" t="s">
        <v>6437</v>
      </c>
      <c r="B1252" s="31" t="s">
        <v>3144</v>
      </c>
      <c r="C1252" s="25" t="s">
        <v>26</v>
      </c>
      <c r="D1252" s="25" t="s">
        <v>3152</v>
      </c>
      <c r="E1252" s="28">
        <v>174</v>
      </c>
      <c r="F1252" s="28" t="s">
        <v>1846</v>
      </c>
      <c r="G1252" s="26" t="s">
        <v>8487</v>
      </c>
    </row>
    <row r="1253" spans="1:7" x14ac:dyDescent="0.25">
      <c r="A1253" s="28" t="s">
        <v>6438</v>
      </c>
      <c r="B1253" s="31" t="s">
        <v>3145</v>
      </c>
      <c r="C1253" s="25" t="s">
        <v>852</v>
      </c>
      <c r="D1253" s="25" t="s">
        <v>3152</v>
      </c>
      <c r="E1253" s="28">
        <v>275</v>
      </c>
      <c r="F1253" s="28" t="s">
        <v>1846</v>
      </c>
      <c r="G1253" s="26" t="s">
        <v>3154</v>
      </c>
    </row>
    <row r="1254" spans="1:7" x14ac:dyDescent="0.25">
      <c r="A1254" s="28" t="s">
        <v>6439</v>
      </c>
      <c r="B1254" s="31" t="s">
        <v>3146</v>
      </c>
      <c r="C1254" s="25" t="s">
        <v>61</v>
      </c>
      <c r="D1254" s="25" t="s">
        <v>3152</v>
      </c>
      <c r="E1254" s="28">
        <v>298</v>
      </c>
      <c r="F1254" s="28" t="s">
        <v>1846</v>
      </c>
      <c r="G1254" s="26" t="s">
        <v>3155</v>
      </c>
    </row>
    <row r="1255" spans="1:7" x14ac:dyDescent="0.25">
      <c r="A1255" s="28" t="s">
        <v>6440</v>
      </c>
      <c r="B1255" s="31" t="s">
        <v>3147</v>
      </c>
      <c r="C1255" s="25" t="s">
        <v>3151</v>
      </c>
      <c r="D1255" s="25" t="s">
        <v>3152</v>
      </c>
      <c r="E1255" s="28">
        <v>344</v>
      </c>
      <c r="F1255" s="28" t="s">
        <v>567</v>
      </c>
      <c r="G1255" s="28" t="s">
        <v>1846</v>
      </c>
    </row>
    <row r="1256" spans="1:7" x14ac:dyDescent="0.25">
      <c r="A1256" s="28" t="s">
        <v>6441</v>
      </c>
      <c r="B1256" s="31" t="s">
        <v>3148</v>
      </c>
      <c r="C1256" s="25" t="s">
        <v>3096</v>
      </c>
      <c r="D1256" s="25" t="s">
        <v>3152</v>
      </c>
      <c r="E1256" s="28">
        <v>205</v>
      </c>
      <c r="F1256" s="28" t="s">
        <v>1846</v>
      </c>
      <c r="G1256" s="28" t="s">
        <v>7555</v>
      </c>
    </row>
    <row r="1257" spans="1:7" x14ac:dyDescent="0.25">
      <c r="A1257" s="28" t="s">
        <v>6442</v>
      </c>
      <c r="B1257" s="31" t="s">
        <v>3149</v>
      </c>
      <c r="C1257" s="25" t="s">
        <v>864</v>
      </c>
      <c r="D1257" s="25" t="s">
        <v>3152</v>
      </c>
      <c r="E1257" s="28">
        <v>892</v>
      </c>
      <c r="F1257" s="28" t="s">
        <v>1846</v>
      </c>
      <c r="G1257" s="26" t="s">
        <v>8488</v>
      </c>
    </row>
    <row r="1258" spans="1:7" x14ac:dyDescent="0.25">
      <c r="A1258" s="28" t="s">
        <v>6443</v>
      </c>
      <c r="B1258" s="31" t="s">
        <v>3150</v>
      </c>
      <c r="C1258" s="25" t="s">
        <v>846</v>
      </c>
      <c r="D1258" s="25" t="s">
        <v>3152</v>
      </c>
      <c r="E1258" s="28">
        <v>435</v>
      </c>
      <c r="F1258" s="28" t="s">
        <v>1846</v>
      </c>
      <c r="G1258" s="26" t="s">
        <v>8489</v>
      </c>
    </row>
    <row r="1259" spans="1:7" x14ac:dyDescent="0.25">
      <c r="A1259" s="94" t="s">
        <v>815</v>
      </c>
      <c r="B1259" s="82"/>
      <c r="C1259" s="82"/>
      <c r="D1259" s="82"/>
      <c r="E1259" s="23">
        <f>SUM(E1251:E1258)/1000</f>
        <v>3.8</v>
      </c>
      <c r="F1259" s="95" t="s">
        <v>809</v>
      </c>
      <c r="G1259" s="95"/>
    </row>
    <row r="1260" spans="1:7" x14ac:dyDescent="0.25">
      <c r="A1260" s="93" t="s">
        <v>6449</v>
      </c>
      <c r="B1260" s="80"/>
      <c r="C1260" s="80"/>
      <c r="D1260" s="80"/>
      <c r="E1260" s="80"/>
      <c r="F1260" s="80"/>
      <c r="G1260" s="80"/>
    </row>
    <row r="1261" spans="1:7" ht="47.25" x14ac:dyDescent="0.25">
      <c r="A1261" s="28" t="s">
        <v>6444</v>
      </c>
      <c r="B1261" s="31" t="s">
        <v>5122</v>
      </c>
      <c r="C1261" s="25" t="s">
        <v>3156</v>
      </c>
      <c r="D1261" s="25" t="s">
        <v>3152</v>
      </c>
      <c r="E1261" s="28">
        <v>1756</v>
      </c>
      <c r="F1261" s="26" t="s">
        <v>3153</v>
      </c>
      <c r="G1261" s="28" t="s">
        <v>3157</v>
      </c>
    </row>
    <row r="1262" spans="1:7" ht="31.5" x14ac:dyDescent="0.25">
      <c r="A1262" s="28" t="s">
        <v>6445</v>
      </c>
      <c r="B1262" s="31" t="s">
        <v>5123</v>
      </c>
      <c r="C1262" s="25" t="s">
        <v>7791</v>
      </c>
      <c r="D1262" s="25" t="s">
        <v>3152</v>
      </c>
      <c r="E1262" s="28">
        <v>309</v>
      </c>
      <c r="F1262" s="28" t="s">
        <v>1846</v>
      </c>
      <c r="G1262" s="26" t="s">
        <v>8490</v>
      </c>
    </row>
    <row r="1263" spans="1:7" ht="31.5" x14ac:dyDescent="0.25">
      <c r="A1263" s="28" t="s">
        <v>6446</v>
      </c>
      <c r="B1263" s="31" t="s">
        <v>5124</v>
      </c>
      <c r="C1263" s="25" t="s">
        <v>7792</v>
      </c>
      <c r="D1263" s="25" t="s">
        <v>3152</v>
      </c>
      <c r="E1263" s="28">
        <v>340</v>
      </c>
      <c r="F1263" s="28" t="s">
        <v>1846</v>
      </c>
      <c r="G1263" s="26" t="s">
        <v>8491</v>
      </c>
    </row>
    <row r="1264" spans="1:7" s="33" customFormat="1" ht="31.5" x14ac:dyDescent="0.25">
      <c r="A1264" s="28" t="s">
        <v>6447</v>
      </c>
      <c r="B1264" s="31" t="s">
        <v>5125</v>
      </c>
      <c r="C1264" s="25" t="s">
        <v>7793</v>
      </c>
      <c r="D1264" s="25" t="s">
        <v>3152</v>
      </c>
      <c r="E1264" s="28">
        <v>100</v>
      </c>
      <c r="F1264" s="28" t="s">
        <v>60</v>
      </c>
      <c r="G1264" s="28" t="s">
        <v>1846</v>
      </c>
    </row>
    <row r="1265" spans="1:7" s="33" customFormat="1" ht="31.5" x14ac:dyDescent="0.25">
      <c r="A1265" s="28" t="s">
        <v>6448</v>
      </c>
      <c r="B1265" s="31" t="s">
        <v>5126</v>
      </c>
      <c r="C1265" s="25" t="s">
        <v>7794</v>
      </c>
      <c r="D1265" s="25" t="s">
        <v>3152</v>
      </c>
      <c r="E1265" s="28">
        <v>110</v>
      </c>
      <c r="F1265" s="28" t="s">
        <v>567</v>
      </c>
      <c r="G1265" s="28" t="s">
        <v>1130</v>
      </c>
    </row>
    <row r="1266" spans="1:7" x14ac:dyDescent="0.25">
      <c r="A1266" s="94" t="s">
        <v>1586</v>
      </c>
      <c r="B1266" s="82"/>
      <c r="C1266" s="82"/>
      <c r="D1266" s="82"/>
      <c r="E1266" s="23">
        <f>SUM(E1261:E1265)/1000</f>
        <v>2.6150000000000002</v>
      </c>
      <c r="F1266" s="95" t="s">
        <v>809</v>
      </c>
      <c r="G1266" s="95"/>
    </row>
    <row r="1267" spans="1:7" x14ac:dyDescent="0.25">
      <c r="A1267" s="94" t="s">
        <v>811</v>
      </c>
      <c r="B1267" s="82"/>
      <c r="C1267" s="82"/>
      <c r="D1267" s="82"/>
      <c r="E1267" s="23">
        <f>E1259+E1266</f>
        <v>6.415</v>
      </c>
      <c r="F1267" s="95" t="s">
        <v>809</v>
      </c>
      <c r="G1267" s="95"/>
    </row>
    <row r="1268" spans="1:7" x14ac:dyDescent="0.25">
      <c r="A1268" s="79" t="s">
        <v>6450</v>
      </c>
      <c r="B1268" s="80"/>
      <c r="C1268" s="80"/>
      <c r="D1268" s="80"/>
      <c r="E1268" s="80"/>
      <c r="F1268" s="80"/>
      <c r="G1268" s="80"/>
    </row>
    <row r="1269" spans="1:7" x14ac:dyDescent="0.25">
      <c r="A1269" s="93" t="s">
        <v>6451</v>
      </c>
      <c r="B1269" s="80"/>
      <c r="C1269" s="80"/>
      <c r="D1269" s="80"/>
      <c r="E1269" s="80"/>
      <c r="F1269" s="80"/>
      <c r="G1269" s="80"/>
    </row>
    <row r="1270" spans="1:7" s="34" customFormat="1" x14ac:dyDescent="0.25">
      <c r="A1270" s="62" t="s">
        <v>6452</v>
      </c>
      <c r="B1270" s="31" t="s">
        <v>3183</v>
      </c>
      <c r="C1270" s="25" t="s">
        <v>3159</v>
      </c>
      <c r="D1270" s="25" t="s">
        <v>3178</v>
      </c>
      <c r="E1270" s="62">
        <v>3497</v>
      </c>
      <c r="F1270" s="26" t="s">
        <v>3186</v>
      </c>
      <c r="G1270" s="26" t="s">
        <v>3182</v>
      </c>
    </row>
    <row r="1271" spans="1:7" s="34" customFormat="1" x14ac:dyDescent="0.25">
      <c r="A1271" s="62" t="s">
        <v>6453</v>
      </c>
      <c r="B1271" s="31" t="s">
        <v>3184</v>
      </c>
      <c r="C1271" s="25" t="s">
        <v>3160</v>
      </c>
      <c r="D1271" s="25" t="s">
        <v>3178</v>
      </c>
      <c r="E1271" s="62">
        <v>1313</v>
      </c>
      <c r="F1271" s="26" t="s">
        <v>3187</v>
      </c>
      <c r="G1271" s="26" t="s">
        <v>8492</v>
      </c>
    </row>
    <row r="1272" spans="1:7" s="34" customFormat="1" ht="31.5" x14ac:dyDescent="0.25">
      <c r="A1272" s="62" t="s">
        <v>6454</v>
      </c>
      <c r="B1272" s="31" t="s">
        <v>3185</v>
      </c>
      <c r="C1272" s="25" t="s">
        <v>3161</v>
      </c>
      <c r="D1272" s="25" t="s">
        <v>3178</v>
      </c>
      <c r="E1272" s="62">
        <v>1040</v>
      </c>
      <c r="F1272" s="26" t="s">
        <v>3194</v>
      </c>
      <c r="G1272" s="26" t="s">
        <v>3181</v>
      </c>
    </row>
    <row r="1273" spans="1:7" s="34" customFormat="1" x14ac:dyDescent="0.25">
      <c r="A1273" s="62" t="s">
        <v>6455</v>
      </c>
      <c r="B1273" s="31" t="s">
        <v>3188</v>
      </c>
      <c r="C1273" s="25" t="s">
        <v>126</v>
      </c>
      <c r="D1273" s="25" t="s">
        <v>3178</v>
      </c>
      <c r="E1273" s="62">
        <v>900</v>
      </c>
      <c r="F1273" s="26" t="s">
        <v>3189</v>
      </c>
      <c r="G1273" s="26" t="s">
        <v>3190</v>
      </c>
    </row>
    <row r="1274" spans="1:7" s="34" customFormat="1" x14ac:dyDescent="0.25">
      <c r="A1274" s="62" t="s">
        <v>6456</v>
      </c>
      <c r="B1274" s="31" t="s">
        <v>3191</v>
      </c>
      <c r="C1274" s="25" t="s">
        <v>870</v>
      </c>
      <c r="D1274" s="25" t="s">
        <v>3178</v>
      </c>
      <c r="E1274" s="62">
        <v>798</v>
      </c>
      <c r="F1274" s="26" t="s">
        <v>7593</v>
      </c>
      <c r="G1274" s="26" t="s">
        <v>8493</v>
      </c>
    </row>
    <row r="1275" spans="1:7" s="34" customFormat="1" x14ac:dyDescent="0.25">
      <c r="A1275" s="62" t="s">
        <v>6457</v>
      </c>
      <c r="B1275" s="31" t="s">
        <v>3192</v>
      </c>
      <c r="C1275" s="25" t="s">
        <v>3162</v>
      </c>
      <c r="D1275" s="25" t="s">
        <v>3178</v>
      </c>
      <c r="E1275" s="62">
        <v>895</v>
      </c>
      <c r="F1275" s="26" t="s">
        <v>7524</v>
      </c>
      <c r="G1275" s="26" t="s">
        <v>8496</v>
      </c>
    </row>
    <row r="1276" spans="1:7" s="34" customFormat="1" x14ac:dyDescent="0.25">
      <c r="A1276" s="62" t="s">
        <v>6458</v>
      </c>
      <c r="B1276" s="31" t="s">
        <v>3193</v>
      </c>
      <c r="C1276" s="25" t="s">
        <v>3163</v>
      </c>
      <c r="D1276" s="25" t="s">
        <v>3179</v>
      </c>
      <c r="E1276" s="62">
        <v>2158</v>
      </c>
      <c r="F1276" s="26" t="s">
        <v>3195</v>
      </c>
      <c r="G1276" s="26" t="s">
        <v>8495</v>
      </c>
    </row>
    <row r="1277" spans="1:7" s="34" customFormat="1" x14ac:dyDescent="0.25">
      <c r="A1277" s="62" t="s">
        <v>6459</v>
      </c>
      <c r="B1277" s="31" t="s">
        <v>3164</v>
      </c>
      <c r="C1277" s="25" t="s">
        <v>104</v>
      </c>
      <c r="D1277" s="25" t="s">
        <v>3179</v>
      </c>
      <c r="E1277" s="62">
        <v>773</v>
      </c>
      <c r="F1277" s="26" t="s">
        <v>3195</v>
      </c>
      <c r="G1277" s="26" t="s">
        <v>8494</v>
      </c>
    </row>
    <row r="1278" spans="1:7" s="34" customFormat="1" x14ac:dyDescent="0.25">
      <c r="A1278" s="62" t="s">
        <v>6460</v>
      </c>
      <c r="B1278" s="31" t="s">
        <v>3196</v>
      </c>
      <c r="C1278" s="25" t="s">
        <v>846</v>
      </c>
      <c r="D1278" s="25" t="s">
        <v>3178</v>
      </c>
      <c r="E1278" s="62">
        <v>1439.5</v>
      </c>
      <c r="F1278" s="26" t="s">
        <v>3197</v>
      </c>
      <c r="G1278" s="26" t="s">
        <v>7594</v>
      </c>
    </row>
    <row r="1279" spans="1:7" s="34" customFormat="1" x14ac:dyDescent="0.25">
      <c r="A1279" s="62" t="s">
        <v>6461</v>
      </c>
      <c r="B1279" s="31" t="s">
        <v>3198</v>
      </c>
      <c r="C1279" s="25" t="s">
        <v>817</v>
      </c>
      <c r="D1279" s="25" t="s">
        <v>3178</v>
      </c>
      <c r="E1279" s="62">
        <v>262</v>
      </c>
      <c r="F1279" s="26" t="s">
        <v>3199</v>
      </c>
      <c r="G1279" s="26" t="s">
        <v>8497</v>
      </c>
    </row>
    <row r="1280" spans="1:7" s="34" customFormat="1" x14ac:dyDescent="0.25">
      <c r="A1280" s="62" t="s">
        <v>6462</v>
      </c>
      <c r="B1280" s="31" t="s">
        <v>3200</v>
      </c>
      <c r="C1280" s="25" t="s">
        <v>610</v>
      </c>
      <c r="D1280" s="25" t="s">
        <v>3178</v>
      </c>
      <c r="E1280" s="62">
        <v>438</v>
      </c>
      <c r="F1280" s="26" t="s">
        <v>3199</v>
      </c>
      <c r="G1280" s="26" t="s">
        <v>3201</v>
      </c>
    </row>
    <row r="1281" spans="1:7" s="34" customFormat="1" x14ac:dyDescent="0.25">
      <c r="A1281" s="62" t="s">
        <v>6463</v>
      </c>
      <c r="B1281" s="31" t="s">
        <v>3202</v>
      </c>
      <c r="C1281" s="25" t="s">
        <v>515</v>
      </c>
      <c r="D1281" s="25" t="s">
        <v>3178</v>
      </c>
      <c r="E1281" s="62">
        <v>674</v>
      </c>
      <c r="F1281" s="26" t="s">
        <v>3186</v>
      </c>
      <c r="G1281" s="26" t="s">
        <v>3199</v>
      </c>
    </row>
    <row r="1282" spans="1:7" s="34" customFormat="1" ht="31.5" x14ac:dyDescent="0.25">
      <c r="A1282" s="62" t="s">
        <v>6464</v>
      </c>
      <c r="B1282" s="31" t="s">
        <v>3203</v>
      </c>
      <c r="C1282" s="25" t="s">
        <v>3166</v>
      </c>
      <c r="D1282" s="25" t="s">
        <v>3178</v>
      </c>
      <c r="E1282" s="62">
        <v>222</v>
      </c>
      <c r="F1282" s="26" t="s">
        <v>3204</v>
      </c>
      <c r="G1282" s="26" t="s">
        <v>8498</v>
      </c>
    </row>
    <row r="1283" spans="1:7" s="34" customFormat="1" x14ac:dyDescent="0.25">
      <c r="A1283" s="62" t="s">
        <v>6465</v>
      </c>
      <c r="B1283" s="31" t="s">
        <v>3205</v>
      </c>
      <c r="C1283" s="25" t="s">
        <v>680</v>
      </c>
      <c r="D1283" s="25" t="s">
        <v>3178</v>
      </c>
      <c r="E1283" s="62">
        <v>307</v>
      </c>
      <c r="F1283" s="26" t="s">
        <v>1139</v>
      </c>
      <c r="G1283" s="26" t="s">
        <v>3189</v>
      </c>
    </row>
    <row r="1284" spans="1:7" s="34" customFormat="1" ht="31.5" x14ac:dyDescent="0.25">
      <c r="A1284" s="62" t="s">
        <v>6466</v>
      </c>
      <c r="B1284" s="31" t="s">
        <v>3206</v>
      </c>
      <c r="C1284" s="25" t="s">
        <v>3167</v>
      </c>
      <c r="D1284" s="25" t="s">
        <v>3178</v>
      </c>
      <c r="E1284" s="62">
        <v>656</v>
      </c>
      <c r="F1284" s="26" t="s">
        <v>3204</v>
      </c>
      <c r="G1284" s="26" t="s">
        <v>3207</v>
      </c>
    </row>
    <row r="1285" spans="1:7" s="34" customFormat="1" x14ac:dyDescent="0.25">
      <c r="A1285" s="62" t="s">
        <v>6467</v>
      </c>
      <c r="B1285" s="31" t="s">
        <v>3208</v>
      </c>
      <c r="C1285" s="25" t="s">
        <v>3168</v>
      </c>
      <c r="D1285" s="25" t="s">
        <v>3178</v>
      </c>
      <c r="E1285" s="62">
        <v>567</v>
      </c>
      <c r="F1285" s="26" t="s">
        <v>3209</v>
      </c>
      <c r="G1285" s="26" t="s">
        <v>1139</v>
      </c>
    </row>
    <row r="1286" spans="1:7" s="34" customFormat="1" x14ac:dyDescent="0.25">
      <c r="A1286" s="62" t="s">
        <v>6468</v>
      </c>
      <c r="B1286" s="31" t="s">
        <v>3212</v>
      </c>
      <c r="C1286" s="25" t="s">
        <v>504</v>
      </c>
      <c r="D1286" s="25" t="s">
        <v>3178</v>
      </c>
      <c r="E1286" s="62">
        <v>350</v>
      </c>
      <c r="F1286" s="26" t="s">
        <v>3210</v>
      </c>
      <c r="G1286" s="26" t="s">
        <v>3211</v>
      </c>
    </row>
    <row r="1287" spans="1:7" s="34" customFormat="1" x14ac:dyDescent="0.25">
      <c r="A1287" s="62" t="s">
        <v>6469</v>
      </c>
      <c r="B1287" s="31" t="s">
        <v>3213</v>
      </c>
      <c r="C1287" s="25" t="s">
        <v>3169</v>
      </c>
      <c r="D1287" s="25" t="s">
        <v>3178</v>
      </c>
      <c r="E1287" s="62">
        <v>192</v>
      </c>
      <c r="F1287" s="26" t="s">
        <v>3214</v>
      </c>
      <c r="G1287" s="26" t="s">
        <v>8500</v>
      </c>
    </row>
    <row r="1288" spans="1:7" s="34" customFormat="1" x14ac:dyDescent="0.25">
      <c r="A1288" s="62" t="s">
        <v>6470</v>
      </c>
      <c r="B1288" s="31" t="s">
        <v>3215</v>
      </c>
      <c r="C1288" s="25" t="s">
        <v>3170</v>
      </c>
      <c r="D1288" s="25" t="s">
        <v>3178</v>
      </c>
      <c r="E1288" s="62">
        <v>625</v>
      </c>
      <c r="F1288" s="26" t="s">
        <v>3216</v>
      </c>
      <c r="G1288" s="26" t="s">
        <v>1139</v>
      </c>
    </row>
    <row r="1289" spans="1:7" s="34" customFormat="1" x14ac:dyDescent="0.25">
      <c r="A1289" s="62" t="s">
        <v>6471</v>
      </c>
      <c r="B1289" s="31" t="s">
        <v>3217</v>
      </c>
      <c r="C1289" s="25" t="s">
        <v>2157</v>
      </c>
      <c r="D1289" s="25" t="s">
        <v>3179</v>
      </c>
      <c r="E1289" s="62">
        <v>324</v>
      </c>
      <c r="F1289" s="26" t="s">
        <v>3218</v>
      </c>
      <c r="G1289" s="26" t="s">
        <v>8499</v>
      </c>
    </row>
    <row r="1290" spans="1:7" s="34" customFormat="1" ht="31.5" x14ac:dyDescent="0.25">
      <c r="A1290" s="62" t="s">
        <v>6472</v>
      </c>
      <c r="B1290" s="31" t="s">
        <v>3219</v>
      </c>
      <c r="C1290" s="25" t="s">
        <v>3171</v>
      </c>
      <c r="D1290" s="25" t="s">
        <v>3180</v>
      </c>
      <c r="E1290" s="62">
        <v>1737</v>
      </c>
      <c r="F1290" s="26" t="s">
        <v>3186</v>
      </c>
      <c r="G1290" s="26" t="s">
        <v>3187</v>
      </c>
    </row>
    <row r="1291" spans="1:7" s="34" customFormat="1" x14ac:dyDescent="0.25">
      <c r="A1291" s="62" t="s">
        <v>6473</v>
      </c>
      <c r="B1291" s="31" t="s">
        <v>3220</v>
      </c>
      <c r="C1291" s="25" t="s">
        <v>3172</v>
      </c>
      <c r="D1291" s="25" t="s">
        <v>3178</v>
      </c>
      <c r="E1291" s="62">
        <v>310</v>
      </c>
      <c r="F1291" s="26" t="s">
        <v>3214</v>
      </c>
      <c r="G1291" s="26" t="s">
        <v>640</v>
      </c>
    </row>
    <row r="1292" spans="1:7" s="34" customFormat="1" x14ac:dyDescent="0.25">
      <c r="A1292" s="62" t="s">
        <v>6474</v>
      </c>
      <c r="B1292" s="31" t="s">
        <v>3221</v>
      </c>
      <c r="C1292" s="25" t="s">
        <v>3173</v>
      </c>
      <c r="D1292" s="25" t="s">
        <v>3178</v>
      </c>
      <c r="E1292" s="62">
        <v>339</v>
      </c>
      <c r="F1292" s="26" t="s">
        <v>8504</v>
      </c>
      <c r="G1292" s="26" t="s">
        <v>3222</v>
      </c>
    </row>
    <row r="1293" spans="1:7" s="34" customFormat="1" x14ac:dyDescent="0.25">
      <c r="A1293" s="62" t="s">
        <v>6475</v>
      </c>
      <c r="B1293" s="31" t="s">
        <v>3223</v>
      </c>
      <c r="C1293" s="25" t="s">
        <v>28</v>
      </c>
      <c r="D1293" s="25" t="s">
        <v>3178</v>
      </c>
      <c r="E1293" s="62">
        <v>372</v>
      </c>
      <c r="F1293" s="26" t="s">
        <v>3187</v>
      </c>
      <c r="G1293" s="26" t="s">
        <v>3224</v>
      </c>
    </row>
    <row r="1294" spans="1:7" s="34" customFormat="1" x14ac:dyDescent="0.25">
      <c r="A1294" s="62" t="s">
        <v>6476</v>
      </c>
      <c r="B1294" s="31" t="s">
        <v>3225</v>
      </c>
      <c r="C1294" s="25" t="s">
        <v>3174</v>
      </c>
      <c r="D1294" s="25" t="s">
        <v>3178</v>
      </c>
      <c r="E1294" s="62">
        <v>337</v>
      </c>
      <c r="F1294" s="26" t="s">
        <v>3214</v>
      </c>
      <c r="G1294" s="26" t="s">
        <v>640</v>
      </c>
    </row>
    <row r="1295" spans="1:7" s="34" customFormat="1" ht="31.5" x14ac:dyDescent="0.25">
      <c r="A1295" s="62" t="s">
        <v>6477</v>
      </c>
      <c r="B1295" s="31" t="s">
        <v>3226</v>
      </c>
      <c r="C1295" s="25" t="s">
        <v>3175</v>
      </c>
      <c r="D1295" s="25" t="s">
        <v>3178</v>
      </c>
      <c r="E1295" s="62">
        <v>467</v>
      </c>
      <c r="F1295" s="26" t="s">
        <v>3204</v>
      </c>
      <c r="G1295" s="26" t="s">
        <v>3204</v>
      </c>
    </row>
    <row r="1296" spans="1:7" s="34" customFormat="1" x14ac:dyDescent="0.25">
      <c r="A1296" s="62" t="s">
        <v>6478</v>
      </c>
      <c r="B1296" s="31" t="s">
        <v>3227</v>
      </c>
      <c r="C1296" s="25" t="s">
        <v>1901</v>
      </c>
      <c r="D1296" s="25" t="s">
        <v>3178</v>
      </c>
      <c r="E1296" s="62">
        <v>649</v>
      </c>
      <c r="F1296" s="26" t="s">
        <v>3187</v>
      </c>
      <c r="G1296" s="26" t="s">
        <v>8501</v>
      </c>
    </row>
    <row r="1297" spans="1:7" s="34" customFormat="1" ht="31.5" x14ac:dyDescent="0.25">
      <c r="A1297" s="62" t="s">
        <v>6479</v>
      </c>
      <c r="B1297" s="31" t="s">
        <v>3240</v>
      </c>
      <c r="C1297" s="25" t="s">
        <v>3165</v>
      </c>
      <c r="D1297" s="25" t="s">
        <v>3180</v>
      </c>
      <c r="E1297" s="62">
        <v>1272</v>
      </c>
      <c r="F1297" s="26" t="s">
        <v>3195</v>
      </c>
      <c r="G1297" s="26" t="s">
        <v>8503</v>
      </c>
    </row>
    <row r="1298" spans="1:7" s="34" customFormat="1" x14ac:dyDescent="0.25">
      <c r="A1298" s="62" t="s">
        <v>6480</v>
      </c>
      <c r="B1298" s="31" t="s">
        <v>3228</v>
      </c>
      <c r="C1298" s="25" t="s">
        <v>3176</v>
      </c>
      <c r="D1298" s="25" t="s">
        <v>3178</v>
      </c>
      <c r="E1298" s="62">
        <v>170</v>
      </c>
      <c r="F1298" s="26" t="s">
        <v>3214</v>
      </c>
      <c r="G1298" s="26" t="s">
        <v>8502</v>
      </c>
    </row>
    <row r="1299" spans="1:7" s="34" customFormat="1" x14ac:dyDescent="0.25">
      <c r="A1299" s="62" t="s">
        <v>6481</v>
      </c>
      <c r="B1299" s="31" t="s">
        <v>3230</v>
      </c>
      <c r="C1299" s="25" t="s">
        <v>415</v>
      </c>
      <c r="D1299" s="25" t="s">
        <v>3178</v>
      </c>
      <c r="E1299" s="62">
        <v>317</v>
      </c>
      <c r="F1299" s="26" t="s">
        <v>3187</v>
      </c>
      <c r="G1299" s="26" t="s">
        <v>3229</v>
      </c>
    </row>
    <row r="1300" spans="1:7" s="34" customFormat="1" x14ac:dyDescent="0.25">
      <c r="A1300" s="62" t="s">
        <v>6482</v>
      </c>
      <c r="B1300" s="31" t="s">
        <v>3231</v>
      </c>
      <c r="C1300" s="25" t="s">
        <v>2763</v>
      </c>
      <c r="D1300" s="25" t="s">
        <v>3178</v>
      </c>
      <c r="E1300" s="62">
        <v>360</v>
      </c>
      <c r="F1300" s="26" t="s">
        <v>3187</v>
      </c>
      <c r="G1300" s="26" t="s">
        <v>3229</v>
      </c>
    </row>
    <row r="1301" spans="1:7" s="34" customFormat="1" x14ac:dyDescent="0.25">
      <c r="A1301" s="62" t="s">
        <v>6483</v>
      </c>
      <c r="B1301" s="31" t="s">
        <v>3232</v>
      </c>
      <c r="C1301" s="25" t="s">
        <v>820</v>
      </c>
      <c r="D1301" s="25" t="s">
        <v>3178</v>
      </c>
      <c r="E1301" s="62">
        <v>837</v>
      </c>
      <c r="F1301" s="26" t="s">
        <v>3186</v>
      </c>
      <c r="G1301" s="26" t="s">
        <v>3233</v>
      </c>
    </row>
    <row r="1302" spans="1:7" s="34" customFormat="1" x14ac:dyDescent="0.25">
      <c r="A1302" s="62" t="s">
        <v>6484</v>
      </c>
      <c r="B1302" s="31" t="s">
        <v>3234</v>
      </c>
      <c r="C1302" s="25" t="s">
        <v>3177</v>
      </c>
      <c r="D1302" s="25" t="s">
        <v>3178</v>
      </c>
      <c r="E1302" s="62">
        <v>1010</v>
      </c>
      <c r="F1302" s="26" t="s">
        <v>3235</v>
      </c>
      <c r="G1302" s="26" t="s">
        <v>7595</v>
      </c>
    </row>
    <row r="1303" spans="1:7" s="34" customFormat="1" x14ac:dyDescent="0.25">
      <c r="A1303" s="62" t="s">
        <v>6485</v>
      </c>
      <c r="B1303" s="31" t="s">
        <v>3236</v>
      </c>
      <c r="C1303" s="25" t="s">
        <v>1947</v>
      </c>
      <c r="D1303" s="25" t="s">
        <v>3178</v>
      </c>
      <c r="E1303" s="62">
        <v>160</v>
      </c>
      <c r="F1303" s="26" t="s">
        <v>3237</v>
      </c>
      <c r="G1303" s="26" t="s">
        <v>8507</v>
      </c>
    </row>
    <row r="1304" spans="1:7" s="34" customFormat="1" x14ac:dyDescent="0.25">
      <c r="A1304" s="62" t="s">
        <v>6486</v>
      </c>
      <c r="B1304" s="31" t="s">
        <v>3239</v>
      </c>
      <c r="C1304" s="25" t="s">
        <v>61</v>
      </c>
      <c r="D1304" s="25" t="s">
        <v>3178</v>
      </c>
      <c r="E1304" s="62">
        <v>350</v>
      </c>
      <c r="F1304" s="26" t="s">
        <v>3237</v>
      </c>
      <c r="G1304" s="26" t="s">
        <v>8506</v>
      </c>
    </row>
    <row r="1305" spans="1:7" s="34" customFormat="1" x14ac:dyDescent="0.25">
      <c r="A1305" s="62" t="s">
        <v>6487</v>
      </c>
      <c r="B1305" s="31" t="s">
        <v>3238</v>
      </c>
      <c r="C1305" s="25" t="s">
        <v>583</v>
      </c>
      <c r="D1305" s="25" t="s">
        <v>3179</v>
      </c>
      <c r="E1305" s="62">
        <v>80</v>
      </c>
      <c r="F1305" s="26" t="s">
        <v>3241</v>
      </c>
      <c r="G1305" s="26" t="s">
        <v>8505</v>
      </c>
    </row>
    <row r="1306" spans="1:7" s="34" customFormat="1" x14ac:dyDescent="0.25">
      <c r="A1306" s="62" t="s">
        <v>6488</v>
      </c>
      <c r="B1306" s="31" t="s">
        <v>3242</v>
      </c>
      <c r="C1306" s="25" t="s">
        <v>388</v>
      </c>
      <c r="D1306" s="25" t="s">
        <v>3179</v>
      </c>
      <c r="E1306" s="62">
        <v>185</v>
      </c>
      <c r="F1306" s="26" t="s">
        <v>3195</v>
      </c>
      <c r="G1306" s="26" t="s">
        <v>8508</v>
      </c>
    </row>
    <row r="1307" spans="1:7" s="34" customFormat="1" x14ac:dyDescent="0.25">
      <c r="A1307" s="62" t="s">
        <v>6489</v>
      </c>
      <c r="B1307" s="31" t="s">
        <v>3245</v>
      </c>
      <c r="C1307" s="25" t="s">
        <v>91</v>
      </c>
      <c r="D1307" s="25" t="s">
        <v>3178</v>
      </c>
      <c r="E1307" s="62">
        <v>675</v>
      </c>
      <c r="F1307" s="26" t="s">
        <v>608</v>
      </c>
      <c r="G1307" s="26" t="s">
        <v>7596</v>
      </c>
    </row>
    <row r="1308" spans="1:7" s="34" customFormat="1" x14ac:dyDescent="0.25">
      <c r="A1308" s="62" t="s">
        <v>6490</v>
      </c>
      <c r="B1308" s="31" t="s">
        <v>3247</v>
      </c>
      <c r="C1308" s="24" t="s">
        <v>1552</v>
      </c>
      <c r="D1308" s="25" t="s">
        <v>3179</v>
      </c>
      <c r="E1308" s="62">
        <v>650</v>
      </c>
      <c r="F1308" s="62" t="s">
        <v>124</v>
      </c>
      <c r="G1308" s="62" t="s">
        <v>3248</v>
      </c>
    </row>
    <row r="1309" spans="1:7" s="34" customFormat="1" x14ac:dyDescent="0.25">
      <c r="A1309" s="62" t="s">
        <v>6491</v>
      </c>
      <c r="B1309" s="31" t="s">
        <v>5127</v>
      </c>
      <c r="C1309" s="24" t="s">
        <v>5128</v>
      </c>
      <c r="D1309" s="25" t="s">
        <v>3179</v>
      </c>
      <c r="E1309" s="62">
        <v>180</v>
      </c>
      <c r="F1309" s="26" t="s">
        <v>3189</v>
      </c>
      <c r="G1309" s="62" t="s">
        <v>5129</v>
      </c>
    </row>
    <row r="1310" spans="1:7" s="34" customFormat="1" x14ac:dyDescent="0.25">
      <c r="A1310" s="81" t="s">
        <v>815</v>
      </c>
      <c r="B1310" s="96"/>
      <c r="C1310" s="96"/>
      <c r="D1310" s="96"/>
      <c r="E1310" s="32">
        <f>SUM(E1270:E1309)/1000</f>
        <v>27.887499999999999</v>
      </c>
      <c r="F1310" s="104" t="s">
        <v>809</v>
      </c>
      <c r="G1310" s="104"/>
    </row>
    <row r="1311" spans="1:7" s="34" customFormat="1" x14ac:dyDescent="0.25">
      <c r="A1311" s="79" t="s">
        <v>6498</v>
      </c>
      <c r="B1311" s="97"/>
      <c r="C1311" s="97"/>
      <c r="D1311" s="97"/>
      <c r="E1311" s="97"/>
      <c r="F1311" s="97"/>
      <c r="G1311" s="97"/>
    </row>
    <row r="1312" spans="1:7" s="34" customFormat="1" ht="47.25" x14ac:dyDescent="0.25">
      <c r="A1312" s="62" t="s">
        <v>6492</v>
      </c>
      <c r="B1312" s="31" t="s">
        <v>3252</v>
      </c>
      <c r="C1312" s="25" t="s">
        <v>3251</v>
      </c>
      <c r="D1312" s="25" t="s">
        <v>2759</v>
      </c>
      <c r="E1312" s="62">
        <v>327</v>
      </c>
      <c r="F1312" s="26" t="s">
        <v>3249</v>
      </c>
      <c r="G1312" s="26" t="s">
        <v>3250</v>
      </c>
    </row>
    <row r="1313" spans="1:7" s="34" customFormat="1" ht="31.5" x14ac:dyDescent="0.25">
      <c r="A1313" s="62" t="s">
        <v>6493</v>
      </c>
      <c r="B1313" s="31" t="s">
        <v>3253</v>
      </c>
      <c r="C1313" s="27" t="s">
        <v>7795</v>
      </c>
      <c r="D1313" s="31" t="s">
        <v>3178</v>
      </c>
      <c r="E1313" s="66">
        <v>237</v>
      </c>
      <c r="F1313" s="26" t="s">
        <v>3216</v>
      </c>
      <c r="G1313" s="26" t="s">
        <v>8512</v>
      </c>
    </row>
    <row r="1314" spans="1:7" s="34" customFormat="1" ht="31.5" x14ac:dyDescent="0.25">
      <c r="A1314" s="62" t="s">
        <v>6494</v>
      </c>
      <c r="B1314" s="31" t="s">
        <v>3254</v>
      </c>
      <c r="C1314" s="27" t="s">
        <v>7796</v>
      </c>
      <c r="D1314" s="31" t="s">
        <v>3178</v>
      </c>
      <c r="E1314" s="66">
        <v>332</v>
      </c>
      <c r="F1314" s="26" t="s">
        <v>3216</v>
      </c>
      <c r="G1314" s="26" t="s">
        <v>8512</v>
      </c>
    </row>
    <row r="1315" spans="1:7" s="34" customFormat="1" ht="31.5" x14ac:dyDescent="0.25">
      <c r="A1315" s="62" t="s">
        <v>6495</v>
      </c>
      <c r="B1315" s="31" t="s">
        <v>3255</v>
      </c>
      <c r="C1315" s="27" t="s">
        <v>7797</v>
      </c>
      <c r="D1315" s="31" t="s">
        <v>3178</v>
      </c>
      <c r="E1315" s="66">
        <v>98</v>
      </c>
      <c r="F1315" s="26" t="s">
        <v>1139</v>
      </c>
      <c r="G1315" s="26" t="s">
        <v>8511</v>
      </c>
    </row>
    <row r="1316" spans="1:7" s="34" customFormat="1" ht="30" customHeight="1" x14ac:dyDescent="0.25">
      <c r="A1316" s="62" t="s">
        <v>6496</v>
      </c>
      <c r="B1316" s="31" t="s">
        <v>3256</v>
      </c>
      <c r="C1316" s="27" t="s">
        <v>3243</v>
      </c>
      <c r="D1316" s="25" t="s">
        <v>3179</v>
      </c>
      <c r="E1316" s="66">
        <v>225</v>
      </c>
      <c r="F1316" s="26" t="s">
        <v>3244</v>
      </c>
      <c r="G1316" s="26" t="s">
        <v>8510</v>
      </c>
    </row>
    <row r="1317" spans="1:7" s="34" customFormat="1" ht="31.5" x14ac:dyDescent="0.25">
      <c r="A1317" s="62" t="s">
        <v>6497</v>
      </c>
      <c r="B1317" s="31" t="s">
        <v>3257</v>
      </c>
      <c r="C1317" s="27" t="s">
        <v>7798</v>
      </c>
      <c r="D1317" s="31" t="s">
        <v>3178</v>
      </c>
      <c r="E1317" s="66">
        <v>126</v>
      </c>
      <c r="F1317" s="26" t="s">
        <v>3216</v>
      </c>
      <c r="G1317" s="26" t="s">
        <v>8509</v>
      </c>
    </row>
    <row r="1318" spans="1:7" x14ac:dyDescent="0.25">
      <c r="A1318" s="94" t="s">
        <v>1586</v>
      </c>
      <c r="B1318" s="82"/>
      <c r="C1318" s="82"/>
      <c r="D1318" s="82"/>
      <c r="E1318" s="23">
        <f>SUM(E1312:E1317)/1000</f>
        <v>1.345</v>
      </c>
      <c r="F1318" s="95" t="s">
        <v>809</v>
      </c>
      <c r="G1318" s="95"/>
    </row>
    <row r="1319" spans="1:7" x14ac:dyDescent="0.25">
      <c r="A1319" s="94" t="s">
        <v>811</v>
      </c>
      <c r="B1319" s="82"/>
      <c r="C1319" s="82"/>
      <c r="D1319" s="82"/>
      <c r="E1319" s="23">
        <f>E1310+E1318</f>
        <v>29.232499999999998</v>
      </c>
      <c r="F1319" s="95" t="s">
        <v>809</v>
      </c>
      <c r="G1319" s="95"/>
    </row>
    <row r="1320" spans="1:7" x14ac:dyDescent="0.25">
      <c r="A1320" s="79" t="s">
        <v>6499</v>
      </c>
      <c r="B1320" s="80"/>
      <c r="C1320" s="80"/>
      <c r="D1320" s="80"/>
      <c r="E1320" s="80"/>
      <c r="F1320" s="80"/>
      <c r="G1320" s="80"/>
    </row>
    <row r="1321" spans="1:7" x14ac:dyDescent="0.25">
      <c r="A1321" s="93" t="s">
        <v>6500</v>
      </c>
      <c r="B1321" s="80"/>
      <c r="C1321" s="80"/>
      <c r="D1321" s="80"/>
      <c r="E1321" s="80"/>
      <c r="F1321" s="80"/>
      <c r="G1321" s="80"/>
    </row>
    <row r="1322" spans="1:7" ht="31.5" x14ac:dyDescent="0.25">
      <c r="A1322" s="28" t="s">
        <v>6501</v>
      </c>
      <c r="B1322" s="31" t="s">
        <v>3264</v>
      </c>
      <c r="C1322" s="25" t="s">
        <v>1832</v>
      </c>
      <c r="D1322" s="25" t="s">
        <v>3428</v>
      </c>
      <c r="E1322" s="28">
        <v>1993</v>
      </c>
      <c r="F1322" s="26" t="s">
        <v>3427</v>
      </c>
      <c r="G1322" s="26" t="s">
        <v>8520</v>
      </c>
    </row>
    <row r="1323" spans="1:7" x14ac:dyDescent="0.25">
      <c r="A1323" s="28" t="s">
        <v>6502</v>
      </c>
      <c r="B1323" s="31" t="s">
        <v>3268</v>
      </c>
      <c r="C1323" s="25" t="s">
        <v>817</v>
      </c>
      <c r="D1323" s="25" t="s">
        <v>3269</v>
      </c>
      <c r="E1323" s="28">
        <v>300</v>
      </c>
      <c r="F1323" s="26" t="s">
        <v>7597</v>
      </c>
      <c r="G1323" s="26" t="s">
        <v>8521</v>
      </c>
    </row>
    <row r="1324" spans="1:7" x14ac:dyDescent="0.25">
      <c r="A1324" s="64" t="s">
        <v>6503</v>
      </c>
      <c r="B1324" s="31" t="s">
        <v>3270</v>
      </c>
      <c r="C1324" s="25" t="s">
        <v>1858</v>
      </c>
      <c r="D1324" s="25" t="s">
        <v>3269</v>
      </c>
      <c r="E1324" s="28">
        <v>265</v>
      </c>
      <c r="F1324" s="26" t="s">
        <v>2379</v>
      </c>
      <c r="G1324" s="26" t="s">
        <v>8522</v>
      </c>
    </row>
    <row r="1325" spans="1:7" ht="31.5" x14ac:dyDescent="0.25">
      <c r="A1325" s="64" t="s">
        <v>6504</v>
      </c>
      <c r="B1325" s="31" t="s">
        <v>3271</v>
      </c>
      <c r="C1325" s="25" t="s">
        <v>172</v>
      </c>
      <c r="D1325" s="25" t="s">
        <v>3269</v>
      </c>
      <c r="E1325" s="28">
        <v>467</v>
      </c>
      <c r="F1325" s="26" t="s">
        <v>2379</v>
      </c>
      <c r="G1325" s="26" t="s">
        <v>8523</v>
      </c>
    </row>
    <row r="1326" spans="1:7" x14ac:dyDescent="0.25">
      <c r="A1326" s="64" t="s">
        <v>6505</v>
      </c>
      <c r="B1326" s="31" t="s">
        <v>3272</v>
      </c>
      <c r="C1326" s="25" t="s">
        <v>3273</v>
      </c>
      <c r="D1326" s="25" t="s">
        <v>3269</v>
      </c>
      <c r="E1326" s="28">
        <v>159</v>
      </c>
      <c r="F1326" s="26" t="s">
        <v>3429</v>
      </c>
      <c r="G1326" s="26" t="s">
        <v>8524</v>
      </c>
    </row>
    <row r="1327" spans="1:7" ht="31.5" x14ac:dyDescent="0.25">
      <c r="A1327" s="64" t="s">
        <v>6506</v>
      </c>
      <c r="B1327" s="31" t="s">
        <v>3274</v>
      </c>
      <c r="C1327" s="25" t="s">
        <v>3275</v>
      </c>
      <c r="D1327" s="25" t="s">
        <v>3269</v>
      </c>
      <c r="E1327" s="28">
        <v>1057</v>
      </c>
      <c r="F1327" s="26" t="s">
        <v>3427</v>
      </c>
      <c r="G1327" s="26" t="s">
        <v>3399</v>
      </c>
    </row>
    <row r="1328" spans="1:7" x14ac:dyDescent="0.25">
      <c r="A1328" s="64" t="s">
        <v>6507</v>
      </c>
      <c r="B1328" s="31" t="s">
        <v>3276</v>
      </c>
      <c r="C1328" s="25" t="s">
        <v>504</v>
      </c>
      <c r="D1328" s="25" t="s">
        <v>3269</v>
      </c>
      <c r="E1328" s="28">
        <v>871</v>
      </c>
      <c r="F1328" s="26" t="s">
        <v>7597</v>
      </c>
      <c r="G1328" s="26" t="s">
        <v>3427</v>
      </c>
    </row>
    <row r="1329" spans="1:7" x14ac:dyDescent="0.25">
      <c r="A1329" s="64" t="s">
        <v>6508</v>
      </c>
      <c r="B1329" s="31" t="s">
        <v>3277</v>
      </c>
      <c r="C1329" s="25" t="s">
        <v>1919</v>
      </c>
      <c r="D1329" s="25" t="s">
        <v>3269</v>
      </c>
      <c r="E1329" s="28">
        <v>243.5</v>
      </c>
      <c r="F1329" s="26" t="s">
        <v>3400</v>
      </c>
      <c r="G1329" s="26" t="s">
        <v>2096</v>
      </c>
    </row>
    <row r="1330" spans="1:7" ht="31.5" x14ac:dyDescent="0.25">
      <c r="A1330" s="64" t="s">
        <v>6509</v>
      </c>
      <c r="B1330" s="31" t="s">
        <v>3278</v>
      </c>
      <c r="C1330" s="25" t="s">
        <v>3279</v>
      </c>
      <c r="D1330" s="25" t="s">
        <v>3269</v>
      </c>
      <c r="E1330" s="28">
        <v>562</v>
      </c>
      <c r="F1330" s="26" t="s">
        <v>7597</v>
      </c>
      <c r="G1330" s="26" t="s">
        <v>3401</v>
      </c>
    </row>
    <row r="1331" spans="1:7" x14ac:dyDescent="0.25">
      <c r="A1331" s="64" t="s">
        <v>6510</v>
      </c>
      <c r="B1331" s="31" t="s">
        <v>3432</v>
      </c>
      <c r="C1331" s="25" t="s">
        <v>3280</v>
      </c>
      <c r="D1331" s="25" t="s">
        <v>3269</v>
      </c>
      <c r="E1331" s="28">
        <v>1372</v>
      </c>
      <c r="F1331" s="26" t="s">
        <v>3430</v>
      </c>
      <c r="G1331" s="26" t="s">
        <v>3431</v>
      </c>
    </row>
    <row r="1332" spans="1:7" x14ac:dyDescent="0.25">
      <c r="A1332" s="64" t="s">
        <v>6511</v>
      </c>
      <c r="B1332" s="31" t="s">
        <v>3281</v>
      </c>
      <c r="C1332" s="25" t="s">
        <v>133</v>
      </c>
      <c r="D1332" s="25" t="s">
        <v>3269</v>
      </c>
      <c r="E1332" s="28">
        <v>357</v>
      </c>
      <c r="F1332" s="26" t="s">
        <v>3430</v>
      </c>
      <c r="G1332" s="26" t="s">
        <v>969</v>
      </c>
    </row>
    <row r="1333" spans="1:7" x14ac:dyDescent="0.25">
      <c r="A1333" s="64" t="s">
        <v>6512</v>
      </c>
      <c r="B1333" s="31" t="s">
        <v>3282</v>
      </c>
      <c r="C1333" s="25" t="s">
        <v>3283</v>
      </c>
      <c r="D1333" s="25" t="s">
        <v>3269</v>
      </c>
      <c r="E1333" s="28">
        <v>606</v>
      </c>
      <c r="F1333" s="26" t="s">
        <v>8526</v>
      </c>
      <c r="G1333" s="26" t="s">
        <v>8525</v>
      </c>
    </row>
    <row r="1334" spans="1:7" x14ac:dyDescent="0.25">
      <c r="A1334" s="64" t="s">
        <v>6513</v>
      </c>
      <c r="B1334" s="31" t="s">
        <v>3284</v>
      </c>
      <c r="C1334" s="25" t="s">
        <v>3433</v>
      </c>
      <c r="D1334" s="25" t="s">
        <v>3269</v>
      </c>
      <c r="E1334" s="28">
        <v>97</v>
      </c>
      <c r="F1334" s="26" t="s">
        <v>3403</v>
      </c>
      <c r="G1334" s="26" t="s">
        <v>3434</v>
      </c>
    </row>
    <row r="1335" spans="1:7" x14ac:dyDescent="0.25">
      <c r="A1335" s="64" t="s">
        <v>6514</v>
      </c>
      <c r="B1335" s="31" t="s">
        <v>3285</v>
      </c>
      <c r="C1335" s="25" t="s">
        <v>3286</v>
      </c>
      <c r="D1335" s="25" t="s">
        <v>3269</v>
      </c>
      <c r="E1335" s="28">
        <v>189.5</v>
      </c>
      <c r="F1335" s="26" t="s">
        <v>3430</v>
      </c>
      <c r="G1335" s="26" t="s">
        <v>8527</v>
      </c>
    </row>
    <row r="1336" spans="1:7" x14ac:dyDescent="0.25">
      <c r="A1336" s="64" t="s">
        <v>6515</v>
      </c>
      <c r="B1336" s="31" t="s">
        <v>3287</v>
      </c>
      <c r="C1336" s="25" t="s">
        <v>3288</v>
      </c>
      <c r="D1336" s="25" t="s">
        <v>3269</v>
      </c>
      <c r="E1336" s="28">
        <v>560</v>
      </c>
      <c r="F1336" s="26" t="s">
        <v>3430</v>
      </c>
      <c r="G1336" s="26" t="s">
        <v>3435</v>
      </c>
    </row>
    <row r="1337" spans="1:7" x14ac:dyDescent="0.25">
      <c r="A1337" s="64" t="s">
        <v>6516</v>
      </c>
      <c r="B1337" s="31" t="s">
        <v>3436</v>
      </c>
      <c r="C1337" s="25" t="s">
        <v>3289</v>
      </c>
      <c r="D1337" s="25" t="s">
        <v>3269</v>
      </c>
      <c r="E1337" s="28">
        <v>300</v>
      </c>
      <c r="F1337" s="26" t="s">
        <v>3430</v>
      </c>
      <c r="G1337" s="26" t="s">
        <v>389</v>
      </c>
    </row>
    <row r="1338" spans="1:7" x14ac:dyDescent="0.25">
      <c r="A1338" s="64" t="s">
        <v>6517</v>
      </c>
      <c r="B1338" s="31" t="s">
        <v>3290</v>
      </c>
      <c r="C1338" s="25" t="s">
        <v>7353</v>
      </c>
      <c r="D1338" s="25" t="s">
        <v>3269</v>
      </c>
      <c r="E1338" s="28">
        <v>110</v>
      </c>
      <c r="F1338" s="26" t="s">
        <v>3402</v>
      </c>
      <c r="G1338" s="26" t="s">
        <v>8529</v>
      </c>
    </row>
    <row r="1339" spans="1:7" x14ac:dyDescent="0.25">
      <c r="A1339" s="64" t="s">
        <v>6518</v>
      </c>
      <c r="B1339" s="31" t="s">
        <v>3291</v>
      </c>
      <c r="C1339" s="25" t="s">
        <v>742</v>
      </c>
      <c r="D1339" s="25" t="s">
        <v>3269</v>
      </c>
      <c r="E1339" s="28">
        <v>121.5</v>
      </c>
      <c r="F1339" s="26" t="s">
        <v>3403</v>
      </c>
      <c r="G1339" s="26" t="s">
        <v>3437</v>
      </c>
    </row>
    <row r="1340" spans="1:7" x14ac:dyDescent="0.25">
      <c r="A1340" s="64" t="s">
        <v>6519</v>
      </c>
      <c r="B1340" s="31" t="s">
        <v>3292</v>
      </c>
      <c r="C1340" s="25" t="s">
        <v>3293</v>
      </c>
      <c r="D1340" s="25" t="s">
        <v>3269</v>
      </c>
      <c r="E1340" s="28">
        <v>576</v>
      </c>
      <c r="F1340" s="26" t="s">
        <v>3398</v>
      </c>
      <c r="G1340" s="26" t="s">
        <v>3450</v>
      </c>
    </row>
    <row r="1341" spans="1:7" x14ac:dyDescent="0.25">
      <c r="A1341" s="64" t="s">
        <v>6520</v>
      </c>
      <c r="B1341" s="31" t="s">
        <v>3294</v>
      </c>
      <c r="C1341" s="25" t="s">
        <v>3295</v>
      </c>
      <c r="D1341" s="25" t="s">
        <v>3269</v>
      </c>
      <c r="E1341" s="28">
        <v>355</v>
      </c>
      <c r="F1341" s="26" t="s">
        <v>3404</v>
      </c>
      <c r="G1341" s="26" t="s">
        <v>2765</v>
      </c>
    </row>
    <row r="1342" spans="1:7" x14ac:dyDescent="0.25">
      <c r="A1342" s="64" t="s">
        <v>6521</v>
      </c>
      <c r="B1342" s="31" t="s">
        <v>3296</v>
      </c>
      <c r="C1342" s="25" t="s">
        <v>386</v>
      </c>
      <c r="D1342" s="25" t="s">
        <v>3269</v>
      </c>
      <c r="E1342" s="28">
        <v>71</v>
      </c>
      <c r="F1342" s="26" t="s">
        <v>3405</v>
      </c>
      <c r="G1342" s="26" t="s">
        <v>8528</v>
      </c>
    </row>
    <row r="1343" spans="1:7" x14ac:dyDescent="0.25">
      <c r="A1343" s="64" t="s">
        <v>6522</v>
      </c>
      <c r="B1343" s="31" t="s">
        <v>3297</v>
      </c>
      <c r="C1343" s="25" t="s">
        <v>3298</v>
      </c>
      <c r="D1343" s="25" t="s">
        <v>3269</v>
      </c>
      <c r="E1343" s="28">
        <v>284</v>
      </c>
      <c r="F1343" s="26" t="s">
        <v>3406</v>
      </c>
      <c r="G1343" s="26" t="s">
        <v>3407</v>
      </c>
    </row>
    <row r="1344" spans="1:7" x14ac:dyDescent="0.25">
      <c r="A1344" s="64" t="s">
        <v>6523</v>
      </c>
      <c r="B1344" s="31" t="s">
        <v>3299</v>
      </c>
      <c r="C1344" s="25" t="s">
        <v>3438</v>
      </c>
      <c r="D1344" s="25" t="s">
        <v>3269</v>
      </c>
      <c r="E1344" s="28">
        <v>100</v>
      </c>
      <c r="F1344" s="26" t="s">
        <v>3403</v>
      </c>
      <c r="G1344" s="26" t="s">
        <v>8530</v>
      </c>
    </row>
    <row r="1345" spans="1:7" x14ac:dyDescent="0.25">
      <c r="A1345" s="64" t="s">
        <v>6524</v>
      </c>
      <c r="B1345" s="31" t="s">
        <v>3300</v>
      </c>
      <c r="C1345" s="25" t="s">
        <v>964</v>
      </c>
      <c r="D1345" s="25" t="s">
        <v>3269</v>
      </c>
      <c r="E1345" s="28">
        <v>667.5</v>
      </c>
      <c r="F1345" s="26" t="s">
        <v>3430</v>
      </c>
      <c r="G1345" s="26" t="s">
        <v>3439</v>
      </c>
    </row>
    <row r="1346" spans="1:7" x14ac:dyDescent="0.25">
      <c r="A1346" s="64" t="s">
        <v>6525</v>
      </c>
      <c r="B1346" s="31" t="s">
        <v>3301</v>
      </c>
      <c r="C1346" s="25" t="s">
        <v>3440</v>
      </c>
      <c r="D1346" s="25" t="s">
        <v>3269</v>
      </c>
      <c r="E1346" s="28">
        <v>450</v>
      </c>
      <c r="F1346" s="26" t="s">
        <v>3408</v>
      </c>
      <c r="G1346" s="26" t="s">
        <v>8531</v>
      </c>
    </row>
    <row r="1347" spans="1:7" x14ac:dyDescent="0.25">
      <c r="A1347" s="64" t="s">
        <v>6526</v>
      </c>
      <c r="B1347" s="31" t="s">
        <v>3302</v>
      </c>
      <c r="C1347" s="25" t="s">
        <v>2154</v>
      </c>
      <c r="D1347" s="25" t="s">
        <v>3269</v>
      </c>
      <c r="E1347" s="62">
        <v>144</v>
      </c>
      <c r="F1347" s="26" t="s">
        <v>3430</v>
      </c>
      <c r="G1347" s="26" t="s">
        <v>8537</v>
      </c>
    </row>
    <row r="1348" spans="1:7" x14ac:dyDescent="0.25">
      <c r="A1348" s="64" t="s">
        <v>6527</v>
      </c>
      <c r="B1348" s="31" t="s">
        <v>3303</v>
      </c>
      <c r="C1348" s="25" t="s">
        <v>179</v>
      </c>
      <c r="D1348" s="25" t="s">
        <v>3269</v>
      </c>
      <c r="E1348" s="28">
        <v>262</v>
      </c>
      <c r="F1348" s="26" t="s">
        <v>3408</v>
      </c>
      <c r="G1348" s="26" t="s">
        <v>8536</v>
      </c>
    </row>
    <row r="1349" spans="1:7" x14ac:dyDescent="0.25">
      <c r="A1349" s="64" t="s">
        <v>6528</v>
      </c>
      <c r="B1349" s="31" t="s">
        <v>3304</v>
      </c>
      <c r="C1349" s="25" t="s">
        <v>2516</v>
      </c>
      <c r="D1349" s="25" t="s">
        <v>3269</v>
      </c>
      <c r="E1349" s="28">
        <v>234</v>
      </c>
      <c r="F1349" s="26" t="s">
        <v>3409</v>
      </c>
      <c r="G1349" s="26" t="s">
        <v>3427</v>
      </c>
    </row>
    <row r="1350" spans="1:7" x14ac:dyDescent="0.25">
      <c r="A1350" s="64" t="s">
        <v>6529</v>
      </c>
      <c r="B1350" s="31" t="s">
        <v>3305</v>
      </c>
      <c r="C1350" s="25" t="s">
        <v>860</v>
      </c>
      <c r="D1350" s="25" t="s">
        <v>3269</v>
      </c>
      <c r="E1350" s="28">
        <v>282</v>
      </c>
      <c r="F1350" s="26" t="s">
        <v>7597</v>
      </c>
      <c r="G1350" s="26" t="s">
        <v>3410</v>
      </c>
    </row>
    <row r="1351" spans="1:7" x14ac:dyDescent="0.25">
      <c r="A1351" s="64" t="s">
        <v>6530</v>
      </c>
      <c r="B1351" s="31" t="s">
        <v>3306</v>
      </c>
      <c r="C1351" s="25" t="s">
        <v>3307</v>
      </c>
      <c r="D1351" s="25" t="s">
        <v>3269</v>
      </c>
      <c r="E1351" s="28">
        <v>338</v>
      </c>
      <c r="F1351" s="26" t="s">
        <v>1156</v>
      </c>
      <c r="G1351" s="26" t="s">
        <v>3411</v>
      </c>
    </row>
    <row r="1352" spans="1:7" x14ac:dyDescent="0.25">
      <c r="A1352" s="64" t="s">
        <v>6531</v>
      </c>
      <c r="B1352" s="31" t="s">
        <v>3308</v>
      </c>
      <c r="C1352" s="25" t="s">
        <v>28</v>
      </c>
      <c r="D1352" s="25" t="s">
        <v>3269</v>
      </c>
      <c r="E1352" s="28">
        <v>203</v>
      </c>
      <c r="F1352" s="26" t="s">
        <v>1846</v>
      </c>
      <c r="G1352" s="26" t="s">
        <v>8535</v>
      </c>
    </row>
    <row r="1353" spans="1:7" x14ac:dyDescent="0.25">
      <c r="A1353" s="64" t="s">
        <v>6532</v>
      </c>
      <c r="B1353" s="31" t="s">
        <v>3309</v>
      </c>
      <c r="C1353" s="25" t="s">
        <v>3441</v>
      </c>
      <c r="D1353" s="25" t="s">
        <v>3269</v>
      </c>
      <c r="E1353" s="28">
        <v>78</v>
      </c>
      <c r="F1353" s="26" t="s">
        <v>3403</v>
      </c>
      <c r="G1353" s="26" t="s">
        <v>8534</v>
      </c>
    </row>
    <row r="1354" spans="1:7" x14ac:dyDescent="0.25">
      <c r="A1354" s="64" t="s">
        <v>6533</v>
      </c>
      <c r="B1354" s="31" t="s">
        <v>3310</v>
      </c>
      <c r="C1354" s="25" t="s">
        <v>851</v>
      </c>
      <c r="D1354" s="25" t="s">
        <v>3269</v>
      </c>
      <c r="E1354" s="28">
        <v>97</v>
      </c>
      <c r="F1354" s="26" t="s">
        <v>2096</v>
      </c>
      <c r="G1354" s="26" t="s">
        <v>8533</v>
      </c>
    </row>
    <row r="1355" spans="1:7" x14ac:dyDescent="0.25">
      <c r="A1355" s="64" t="s">
        <v>6534</v>
      </c>
      <c r="B1355" s="31" t="s">
        <v>3311</v>
      </c>
      <c r="C1355" s="25" t="s">
        <v>821</v>
      </c>
      <c r="D1355" s="25" t="s">
        <v>3269</v>
      </c>
      <c r="E1355" s="28">
        <v>352.25</v>
      </c>
      <c r="F1355" s="26" t="s">
        <v>3430</v>
      </c>
      <c r="G1355" s="26" t="s">
        <v>8532</v>
      </c>
    </row>
    <row r="1356" spans="1:7" x14ac:dyDescent="0.25">
      <c r="A1356" s="64" t="s">
        <v>6535</v>
      </c>
      <c r="B1356" s="31" t="s">
        <v>3312</v>
      </c>
      <c r="C1356" s="25" t="s">
        <v>3442</v>
      </c>
      <c r="D1356" s="25" t="s">
        <v>3269</v>
      </c>
      <c r="E1356" s="28">
        <v>472</v>
      </c>
      <c r="F1356" s="26" t="s">
        <v>3412</v>
      </c>
      <c r="G1356" s="26" t="s">
        <v>3427</v>
      </c>
    </row>
    <row r="1357" spans="1:7" x14ac:dyDescent="0.25">
      <c r="A1357" s="64" t="s">
        <v>6536</v>
      </c>
      <c r="B1357" s="31" t="s">
        <v>3313</v>
      </c>
      <c r="C1357" s="25" t="s">
        <v>2968</v>
      </c>
      <c r="D1357" s="25" t="s">
        <v>3269</v>
      </c>
      <c r="E1357" s="28">
        <v>43.5</v>
      </c>
      <c r="F1357" s="26" t="s">
        <v>3443</v>
      </c>
      <c r="G1357" s="26" t="s">
        <v>8538</v>
      </c>
    </row>
    <row r="1358" spans="1:7" x14ac:dyDescent="0.25">
      <c r="A1358" s="64" t="s">
        <v>6537</v>
      </c>
      <c r="B1358" s="31" t="s">
        <v>3314</v>
      </c>
      <c r="C1358" s="25" t="s">
        <v>3315</v>
      </c>
      <c r="D1358" s="25" t="s">
        <v>3269</v>
      </c>
      <c r="E1358" s="28">
        <v>315</v>
      </c>
      <c r="F1358" s="26" t="s">
        <v>3398</v>
      </c>
      <c r="G1358" s="26" t="s">
        <v>8539</v>
      </c>
    </row>
    <row r="1359" spans="1:7" ht="31.5" x14ac:dyDescent="0.25">
      <c r="A1359" s="64" t="s">
        <v>6538</v>
      </c>
      <c r="B1359" s="31" t="s">
        <v>3316</v>
      </c>
      <c r="C1359" s="25" t="s">
        <v>142</v>
      </c>
      <c r="D1359" s="25" t="s">
        <v>3444</v>
      </c>
      <c r="E1359" s="28">
        <v>1653</v>
      </c>
      <c r="F1359" s="26" t="s">
        <v>3430</v>
      </c>
      <c r="G1359" s="26" t="s">
        <v>8540</v>
      </c>
    </row>
    <row r="1360" spans="1:7" x14ac:dyDescent="0.25">
      <c r="A1360" s="64" t="s">
        <v>6539</v>
      </c>
      <c r="B1360" s="31" t="s">
        <v>3317</v>
      </c>
      <c r="C1360" s="25" t="s">
        <v>3318</v>
      </c>
      <c r="D1360" s="25" t="s">
        <v>3269</v>
      </c>
      <c r="E1360" s="28">
        <v>407</v>
      </c>
      <c r="F1360" s="26" t="s">
        <v>3445</v>
      </c>
      <c r="G1360" s="26" t="s">
        <v>3427</v>
      </c>
    </row>
    <row r="1361" spans="1:7" x14ac:dyDescent="0.25">
      <c r="A1361" s="64" t="s">
        <v>6540</v>
      </c>
      <c r="B1361" s="31" t="s">
        <v>3319</v>
      </c>
      <c r="C1361" s="25" t="s">
        <v>3447</v>
      </c>
      <c r="D1361" s="25" t="s">
        <v>3269</v>
      </c>
      <c r="E1361" s="28">
        <v>119</v>
      </c>
      <c r="F1361" s="26" t="s">
        <v>3448</v>
      </c>
      <c r="G1361" s="26" t="s">
        <v>8541</v>
      </c>
    </row>
    <row r="1362" spans="1:7" x14ac:dyDescent="0.25">
      <c r="A1362" s="64" t="s">
        <v>6541</v>
      </c>
      <c r="B1362" s="31" t="s">
        <v>3320</v>
      </c>
      <c r="C1362" s="25" t="s">
        <v>398</v>
      </c>
      <c r="D1362" s="25" t="s">
        <v>3269</v>
      </c>
      <c r="E1362" s="28">
        <v>402</v>
      </c>
      <c r="F1362" s="26" t="s">
        <v>3449</v>
      </c>
      <c r="G1362" s="26" t="s">
        <v>8542</v>
      </c>
    </row>
    <row r="1363" spans="1:7" x14ac:dyDescent="0.25">
      <c r="A1363" s="64" t="s">
        <v>6542</v>
      </c>
      <c r="B1363" s="31" t="s">
        <v>3321</v>
      </c>
      <c r="C1363" s="25" t="s">
        <v>3322</v>
      </c>
      <c r="D1363" s="25" t="s">
        <v>3269</v>
      </c>
      <c r="E1363" s="28">
        <v>178</v>
      </c>
      <c r="F1363" s="26" t="s">
        <v>3413</v>
      </c>
      <c r="G1363" s="26" t="s">
        <v>8543</v>
      </c>
    </row>
    <row r="1364" spans="1:7" x14ac:dyDescent="0.25">
      <c r="A1364" s="64" t="s">
        <v>6543</v>
      </c>
      <c r="B1364" s="31" t="s">
        <v>3323</v>
      </c>
      <c r="C1364" s="25" t="s">
        <v>461</v>
      </c>
      <c r="D1364" s="25" t="s">
        <v>3269</v>
      </c>
      <c r="E1364" s="28">
        <v>129.5</v>
      </c>
      <c r="F1364" s="26" t="s">
        <v>7597</v>
      </c>
      <c r="G1364" s="26" t="s">
        <v>7597</v>
      </c>
    </row>
    <row r="1365" spans="1:7" x14ac:dyDescent="0.25">
      <c r="A1365" s="64" t="s">
        <v>6544</v>
      </c>
      <c r="B1365" s="31" t="s">
        <v>3324</v>
      </c>
      <c r="C1365" s="25" t="s">
        <v>224</v>
      </c>
      <c r="D1365" s="25" t="s">
        <v>3269</v>
      </c>
      <c r="E1365" s="28">
        <v>180</v>
      </c>
      <c r="F1365" s="26" t="s">
        <v>7597</v>
      </c>
      <c r="G1365" s="26" t="s">
        <v>8544</v>
      </c>
    </row>
    <row r="1366" spans="1:7" x14ac:dyDescent="0.25">
      <c r="A1366" s="64" t="s">
        <v>6545</v>
      </c>
      <c r="B1366" s="31" t="s">
        <v>3325</v>
      </c>
      <c r="C1366" s="25" t="s">
        <v>26</v>
      </c>
      <c r="D1366" s="25" t="s">
        <v>3269</v>
      </c>
      <c r="E1366" s="28">
        <v>304.5</v>
      </c>
      <c r="F1366" s="26" t="s">
        <v>994</v>
      </c>
      <c r="G1366" s="26" t="s">
        <v>3414</v>
      </c>
    </row>
    <row r="1367" spans="1:7" x14ac:dyDescent="0.25">
      <c r="A1367" s="64" t="s">
        <v>6546</v>
      </c>
      <c r="B1367" s="31" t="s">
        <v>3326</v>
      </c>
      <c r="C1367" s="25" t="s">
        <v>3327</v>
      </c>
      <c r="D1367" s="25" t="s">
        <v>3269</v>
      </c>
      <c r="E1367" s="28">
        <v>108</v>
      </c>
      <c r="F1367" s="26" t="s">
        <v>1156</v>
      </c>
      <c r="G1367" s="26" t="s">
        <v>8545</v>
      </c>
    </row>
    <row r="1368" spans="1:7" x14ac:dyDescent="0.25">
      <c r="A1368" s="64" t="s">
        <v>6547</v>
      </c>
      <c r="B1368" s="31" t="s">
        <v>3328</v>
      </c>
      <c r="C1368" s="25" t="s">
        <v>3329</v>
      </c>
      <c r="D1368" s="25" t="s">
        <v>3269</v>
      </c>
      <c r="E1368" s="28">
        <v>560</v>
      </c>
      <c r="F1368" s="26" t="s">
        <v>2379</v>
      </c>
      <c r="G1368" s="26" t="s">
        <v>8546</v>
      </c>
    </row>
    <row r="1369" spans="1:7" ht="21" customHeight="1" x14ac:dyDescent="0.25">
      <c r="A1369" s="64" t="s">
        <v>6548</v>
      </c>
      <c r="B1369" s="31" t="s">
        <v>3330</v>
      </c>
      <c r="C1369" s="25" t="s">
        <v>816</v>
      </c>
      <c r="D1369" s="25" t="s">
        <v>3269</v>
      </c>
      <c r="E1369" s="28">
        <v>140</v>
      </c>
      <c r="F1369" s="26" t="s">
        <v>3430</v>
      </c>
      <c r="G1369" s="26" t="s">
        <v>8548</v>
      </c>
    </row>
    <row r="1370" spans="1:7" x14ac:dyDescent="0.25">
      <c r="A1370" s="64" t="s">
        <v>6549</v>
      </c>
      <c r="B1370" s="31" t="s">
        <v>3331</v>
      </c>
      <c r="C1370" s="25" t="s">
        <v>3451</v>
      </c>
      <c r="D1370" s="25" t="s">
        <v>3269</v>
      </c>
      <c r="E1370" s="28">
        <v>74</v>
      </c>
      <c r="F1370" s="26" t="s">
        <v>3415</v>
      </c>
      <c r="G1370" s="26" t="s">
        <v>8547</v>
      </c>
    </row>
    <row r="1371" spans="1:7" ht="31.5" x14ac:dyDescent="0.25">
      <c r="A1371" s="64" t="s">
        <v>6550</v>
      </c>
      <c r="B1371" s="31" t="s">
        <v>3332</v>
      </c>
      <c r="C1371" s="25" t="s">
        <v>826</v>
      </c>
      <c r="D1371" s="25" t="s">
        <v>3452</v>
      </c>
      <c r="E1371" s="28">
        <v>3102</v>
      </c>
      <c r="F1371" s="26" t="s">
        <v>994</v>
      </c>
      <c r="G1371" s="26" t="s">
        <v>7459</v>
      </c>
    </row>
    <row r="1372" spans="1:7" x14ac:dyDescent="0.25">
      <c r="A1372" s="64" t="s">
        <v>6551</v>
      </c>
      <c r="B1372" s="31" t="s">
        <v>3333</v>
      </c>
      <c r="C1372" s="25" t="s">
        <v>66</v>
      </c>
      <c r="D1372" s="25" t="s">
        <v>3269</v>
      </c>
      <c r="E1372" s="28">
        <v>175</v>
      </c>
      <c r="F1372" s="26" t="s">
        <v>567</v>
      </c>
      <c r="G1372" s="26" t="s">
        <v>8550</v>
      </c>
    </row>
    <row r="1373" spans="1:7" x14ac:dyDescent="0.25">
      <c r="A1373" s="64" t="s">
        <v>6552</v>
      </c>
      <c r="B1373" s="31" t="s">
        <v>3334</v>
      </c>
      <c r="C1373" s="25" t="s">
        <v>2531</v>
      </c>
      <c r="D1373" s="25" t="s">
        <v>3269</v>
      </c>
      <c r="E1373" s="28">
        <v>580</v>
      </c>
      <c r="F1373" s="26" t="s">
        <v>3430</v>
      </c>
      <c r="G1373" s="26" t="s">
        <v>8549</v>
      </c>
    </row>
    <row r="1374" spans="1:7" x14ac:dyDescent="0.25">
      <c r="A1374" s="64" t="s">
        <v>6553</v>
      </c>
      <c r="B1374" s="31" t="s">
        <v>3335</v>
      </c>
      <c r="C1374" s="25" t="s">
        <v>1893</v>
      </c>
      <c r="D1374" s="25" t="s">
        <v>3269</v>
      </c>
      <c r="E1374" s="28">
        <v>194</v>
      </c>
      <c r="F1374" s="26" t="s">
        <v>2379</v>
      </c>
      <c r="G1374" s="26" t="s">
        <v>8554</v>
      </c>
    </row>
    <row r="1375" spans="1:7" x14ac:dyDescent="0.25">
      <c r="A1375" s="64" t="s">
        <v>6554</v>
      </c>
      <c r="B1375" s="31" t="s">
        <v>7455</v>
      </c>
      <c r="C1375" s="25" t="s">
        <v>3550</v>
      </c>
      <c r="D1375" s="25" t="s">
        <v>3269</v>
      </c>
      <c r="E1375" s="28">
        <v>294</v>
      </c>
      <c r="F1375" s="26" t="s">
        <v>8551</v>
      </c>
      <c r="G1375" s="26" t="s">
        <v>3660</v>
      </c>
    </row>
    <row r="1376" spans="1:7" x14ac:dyDescent="0.25">
      <c r="A1376" s="64" t="s">
        <v>6555</v>
      </c>
      <c r="B1376" s="31" t="s">
        <v>7456</v>
      </c>
      <c r="C1376" s="25" t="s">
        <v>7457</v>
      </c>
      <c r="D1376" s="25" t="s">
        <v>3269</v>
      </c>
      <c r="E1376" s="28">
        <v>178</v>
      </c>
      <c r="F1376" s="26" t="s">
        <v>3660</v>
      </c>
      <c r="G1376" s="26" t="s">
        <v>8552</v>
      </c>
    </row>
    <row r="1377" spans="1:7" ht="31.5" x14ac:dyDescent="0.25">
      <c r="A1377" s="64" t="s">
        <v>6556</v>
      </c>
      <c r="B1377" s="31" t="s">
        <v>3336</v>
      </c>
      <c r="C1377" s="25" t="s">
        <v>3337</v>
      </c>
      <c r="D1377" s="25" t="s">
        <v>3269</v>
      </c>
      <c r="E1377" s="28">
        <v>306</v>
      </c>
      <c r="F1377" s="26" t="s">
        <v>3416</v>
      </c>
      <c r="G1377" s="26" t="s">
        <v>3456</v>
      </c>
    </row>
    <row r="1378" spans="1:7" ht="31.5" x14ac:dyDescent="0.25">
      <c r="A1378" s="64" t="s">
        <v>6557</v>
      </c>
      <c r="B1378" s="31" t="s">
        <v>3338</v>
      </c>
      <c r="C1378" s="25" t="s">
        <v>848</v>
      </c>
      <c r="D1378" s="25" t="s">
        <v>3269</v>
      </c>
      <c r="E1378" s="28">
        <v>310</v>
      </c>
      <c r="F1378" s="26" t="s">
        <v>3427</v>
      </c>
      <c r="G1378" s="26" t="s">
        <v>8553</v>
      </c>
    </row>
    <row r="1379" spans="1:7" x14ac:dyDescent="0.25">
      <c r="A1379" s="64" t="s">
        <v>6558</v>
      </c>
      <c r="B1379" s="31" t="s">
        <v>3339</v>
      </c>
      <c r="C1379" s="25" t="s">
        <v>3457</v>
      </c>
      <c r="D1379" s="25" t="s">
        <v>3269</v>
      </c>
      <c r="E1379" s="28">
        <v>135</v>
      </c>
      <c r="F1379" s="26" t="s">
        <v>3403</v>
      </c>
      <c r="G1379" s="26" t="s">
        <v>8555</v>
      </c>
    </row>
    <row r="1380" spans="1:7" x14ac:dyDescent="0.25">
      <c r="A1380" s="64" t="s">
        <v>6559</v>
      </c>
      <c r="B1380" s="31" t="s">
        <v>3340</v>
      </c>
      <c r="C1380" s="25" t="s">
        <v>159</v>
      </c>
      <c r="D1380" s="25" t="s">
        <v>3269</v>
      </c>
      <c r="E1380" s="28">
        <v>592</v>
      </c>
      <c r="F1380" s="26" t="s">
        <v>7597</v>
      </c>
      <c r="G1380" s="26" t="s">
        <v>3398</v>
      </c>
    </row>
    <row r="1381" spans="1:7" ht="31.5" x14ac:dyDescent="0.25">
      <c r="A1381" s="64" t="s">
        <v>6560</v>
      </c>
      <c r="B1381" s="31" t="s">
        <v>3341</v>
      </c>
      <c r="C1381" s="25" t="s">
        <v>827</v>
      </c>
      <c r="D1381" s="25" t="s">
        <v>3269</v>
      </c>
      <c r="E1381" s="28">
        <v>1029</v>
      </c>
      <c r="F1381" s="26" t="s">
        <v>3427</v>
      </c>
      <c r="G1381" s="26" t="s">
        <v>3427</v>
      </c>
    </row>
    <row r="1382" spans="1:7" x14ac:dyDescent="0.25">
      <c r="A1382" s="64" t="s">
        <v>6561</v>
      </c>
      <c r="B1382" s="31" t="s">
        <v>3342</v>
      </c>
      <c r="C1382" s="25" t="s">
        <v>2265</v>
      </c>
      <c r="D1382" s="25" t="s">
        <v>3269</v>
      </c>
      <c r="E1382" s="28">
        <v>180</v>
      </c>
      <c r="F1382" s="26" t="s">
        <v>7597</v>
      </c>
      <c r="G1382" s="26" t="s">
        <v>2783</v>
      </c>
    </row>
    <row r="1383" spans="1:7" ht="31.5" x14ac:dyDescent="0.25">
      <c r="A1383" s="64" t="s">
        <v>6562</v>
      </c>
      <c r="B1383" s="31" t="s">
        <v>3458</v>
      </c>
      <c r="C1383" s="25" t="s">
        <v>864</v>
      </c>
      <c r="D1383" s="25" t="s">
        <v>3459</v>
      </c>
      <c r="E1383" s="28">
        <v>5226</v>
      </c>
      <c r="F1383" s="26" t="s">
        <v>3427</v>
      </c>
      <c r="G1383" s="26" t="s">
        <v>3460</v>
      </c>
    </row>
    <row r="1384" spans="1:7" x14ac:dyDescent="0.25">
      <c r="A1384" s="64" t="s">
        <v>6563</v>
      </c>
      <c r="B1384" s="31" t="s">
        <v>3345</v>
      </c>
      <c r="C1384" s="25" t="s">
        <v>3346</v>
      </c>
      <c r="D1384" s="25" t="s">
        <v>3269</v>
      </c>
      <c r="E1384" s="28">
        <v>248</v>
      </c>
      <c r="F1384" s="26" t="s">
        <v>3398</v>
      </c>
      <c r="G1384" s="26" t="s">
        <v>3406</v>
      </c>
    </row>
    <row r="1385" spans="1:7" ht="31.5" x14ac:dyDescent="0.25">
      <c r="A1385" s="64" t="s">
        <v>6564</v>
      </c>
      <c r="B1385" s="31" t="s">
        <v>3347</v>
      </c>
      <c r="C1385" s="25" t="s">
        <v>2345</v>
      </c>
      <c r="D1385" s="25" t="s">
        <v>3466</v>
      </c>
      <c r="E1385" s="28">
        <v>2841</v>
      </c>
      <c r="F1385" s="26" t="s">
        <v>3427</v>
      </c>
      <c r="G1385" s="26" t="s">
        <v>3465</v>
      </c>
    </row>
    <row r="1386" spans="1:7" x14ac:dyDescent="0.25">
      <c r="A1386" s="64" t="s">
        <v>6565</v>
      </c>
      <c r="B1386" s="31" t="s">
        <v>3348</v>
      </c>
      <c r="C1386" s="25" t="s">
        <v>3349</v>
      </c>
      <c r="D1386" s="25" t="s">
        <v>3265</v>
      </c>
      <c r="E1386" s="28">
        <v>753</v>
      </c>
      <c r="F1386" s="26" t="s">
        <v>1836</v>
      </c>
      <c r="G1386" s="26" t="s">
        <v>8556</v>
      </c>
    </row>
    <row r="1387" spans="1:7" ht="47.25" x14ac:dyDescent="0.25">
      <c r="A1387" s="64" t="s">
        <v>6566</v>
      </c>
      <c r="B1387" s="31" t="s">
        <v>3350</v>
      </c>
      <c r="C1387" s="25" t="s">
        <v>3353</v>
      </c>
      <c r="D1387" s="25" t="s">
        <v>3470</v>
      </c>
      <c r="E1387" s="62">
        <v>2472</v>
      </c>
      <c r="F1387" s="26" t="s">
        <v>3417</v>
      </c>
      <c r="G1387" s="26" t="s">
        <v>8557</v>
      </c>
    </row>
    <row r="1388" spans="1:7" ht="31.5" x14ac:dyDescent="0.25">
      <c r="A1388" s="64" t="s">
        <v>6567</v>
      </c>
      <c r="B1388" s="31" t="s">
        <v>3351</v>
      </c>
      <c r="C1388" s="25" t="s">
        <v>3352</v>
      </c>
      <c r="D1388" s="25" t="s">
        <v>3265</v>
      </c>
      <c r="E1388" s="28">
        <v>1455</v>
      </c>
      <c r="F1388" s="26" t="s">
        <v>3427</v>
      </c>
      <c r="G1388" s="26" t="s">
        <v>3468</v>
      </c>
    </row>
    <row r="1389" spans="1:7" ht="31.5" x14ac:dyDescent="0.25">
      <c r="A1389" s="64" t="s">
        <v>6568</v>
      </c>
      <c r="B1389" s="31" t="s">
        <v>3469</v>
      </c>
      <c r="C1389" s="24" t="s">
        <v>3473</v>
      </c>
      <c r="D1389" s="24" t="s">
        <v>3344</v>
      </c>
      <c r="E1389" s="28">
        <v>426</v>
      </c>
      <c r="F1389" s="26" t="s">
        <v>3427</v>
      </c>
      <c r="G1389" s="26" t="s">
        <v>8558</v>
      </c>
    </row>
    <row r="1390" spans="1:7" x14ac:dyDescent="0.25">
      <c r="A1390" s="64" t="s">
        <v>6569</v>
      </c>
      <c r="B1390" s="31" t="s">
        <v>3354</v>
      </c>
      <c r="C1390" s="25" t="s">
        <v>891</v>
      </c>
      <c r="D1390" s="25" t="s">
        <v>3269</v>
      </c>
      <c r="E1390" s="28">
        <v>627</v>
      </c>
      <c r="F1390" s="26" t="s">
        <v>3416</v>
      </c>
      <c r="G1390" s="26" t="s">
        <v>8559</v>
      </c>
    </row>
    <row r="1391" spans="1:7" x14ac:dyDescent="0.25">
      <c r="A1391" s="64" t="s">
        <v>6570</v>
      </c>
      <c r="B1391" s="31" t="s">
        <v>3355</v>
      </c>
      <c r="C1391" s="25" t="s">
        <v>3356</v>
      </c>
      <c r="D1391" s="25" t="s">
        <v>3357</v>
      </c>
      <c r="E1391" s="28">
        <v>858</v>
      </c>
      <c r="F1391" s="26" t="s">
        <v>3472</v>
      </c>
      <c r="G1391" s="26" t="s">
        <v>8560</v>
      </c>
    </row>
    <row r="1392" spans="1:7" ht="31.5" x14ac:dyDescent="0.25">
      <c r="A1392" s="64" t="s">
        <v>6571</v>
      </c>
      <c r="B1392" s="31" t="s">
        <v>3358</v>
      </c>
      <c r="C1392" s="25" t="s">
        <v>3359</v>
      </c>
      <c r="D1392" s="25" t="s">
        <v>3357</v>
      </c>
      <c r="E1392" s="28">
        <v>448</v>
      </c>
      <c r="F1392" s="26" t="s">
        <v>3427</v>
      </c>
      <c r="G1392" s="26" t="s">
        <v>8561</v>
      </c>
    </row>
    <row r="1393" spans="1:7" ht="31.5" x14ac:dyDescent="0.25">
      <c r="A1393" s="64" t="s">
        <v>6572</v>
      </c>
      <c r="B1393" s="31" t="s">
        <v>3360</v>
      </c>
      <c r="C1393" s="25" t="s">
        <v>1965</v>
      </c>
      <c r="D1393" s="25" t="s">
        <v>3357</v>
      </c>
      <c r="E1393" s="28">
        <v>525</v>
      </c>
      <c r="F1393" s="26" t="s">
        <v>3427</v>
      </c>
      <c r="G1393" s="26" t="s">
        <v>8563</v>
      </c>
    </row>
    <row r="1394" spans="1:7" ht="31.5" x14ac:dyDescent="0.25">
      <c r="A1394" s="64" t="s">
        <v>6573</v>
      </c>
      <c r="B1394" s="31" t="s">
        <v>3361</v>
      </c>
      <c r="C1394" s="25" t="s">
        <v>1716</v>
      </c>
      <c r="D1394" s="25" t="s">
        <v>3357</v>
      </c>
      <c r="E1394" s="28">
        <v>398</v>
      </c>
      <c r="F1394" s="26" t="s">
        <v>3427</v>
      </c>
      <c r="G1394" s="26" t="s">
        <v>8561</v>
      </c>
    </row>
    <row r="1395" spans="1:7" ht="31.5" x14ac:dyDescent="0.25">
      <c r="A1395" s="64" t="s">
        <v>6574</v>
      </c>
      <c r="B1395" s="31" t="s">
        <v>3362</v>
      </c>
      <c r="C1395" s="25" t="s">
        <v>879</v>
      </c>
      <c r="D1395" s="25" t="s">
        <v>3474</v>
      </c>
      <c r="E1395" s="28">
        <v>482</v>
      </c>
      <c r="F1395" s="26" t="s">
        <v>3427</v>
      </c>
      <c r="G1395" s="26" t="s">
        <v>8562</v>
      </c>
    </row>
    <row r="1396" spans="1:7" x14ac:dyDescent="0.25">
      <c r="A1396" s="64" t="s">
        <v>6575</v>
      </c>
      <c r="B1396" s="31" t="s">
        <v>3363</v>
      </c>
      <c r="C1396" s="25" t="s">
        <v>1882</v>
      </c>
      <c r="D1396" s="25" t="s">
        <v>3357</v>
      </c>
      <c r="E1396" s="28">
        <v>1068</v>
      </c>
      <c r="F1396" s="26" t="s">
        <v>3416</v>
      </c>
      <c r="G1396" s="26" t="s">
        <v>3419</v>
      </c>
    </row>
    <row r="1397" spans="1:7" x14ac:dyDescent="0.25">
      <c r="A1397" s="64" t="s">
        <v>6576</v>
      </c>
      <c r="B1397" s="31" t="s">
        <v>3364</v>
      </c>
      <c r="C1397" s="25" t="s">
        <v>3493</v>
      </c>
      <c r="D1397" s="25" t="s">
        <v>3494</v>
      </c>
      <c r="E1397" s="28">
        <v>2570</v>
      </c>
      <c r="F1397" s="26" t="s">
        <v>3495</v>
      </c>
      <c r="G1397" s="26" t="s">
        <v>8564</v>
      </c>
    </row>
    <row r="1398" spans="1:7" ht="31.5" x14ac:dyDescent="0.25">
      <c r="A1398" s="64" t="s">
        <v>6577</v>
      </c>
      <c r="B1398" s="31" t="s">
        <v>3505</v>
      </c>
      <c r="C1398" s="25" t="s">
        <v>3369</v>
      </c>
      <c r="D1398" s="25" t="s">
        <v>7598</v>
      </c>
      <c r="E1398" s="28">
        <v>1550</v>
      </c>
      <c r="F1398" s="26" t="s">
        <v>3424</v>
      </c>
      <c r="G1398" s="26" t="s">
        <v>3495</v>
      </c>
    </row>
    <row r="1399" spans="1:7" x14ac:dyDescent="0.25">
      <c r="A1399" s="75" t="s">
        <v>6578</v>
      </c>
      <c r="B1399" s="31" t="s">
        <v>3370</v>
      </c>
      <c r="C1399" s="25" t="s">
        <v>3497</v>
      </c>
      <c r="D1399" s="25" t="s">
        <v>3371</v>
      </c>
      <c r="E1399" s="75">
        <v>498</v>
      </c>
      <c r="F1399" s="26" t="s">
        <v>3495</v>
      </c>
      <c r="G1399" s="26" t="s">
        <v>3422</v>
      </c>
    </row>
    <row r="1400" spans="1:7" ht="31.5" x14ac:dyDescent="0.25">
      <c r="A1400" s="64" t="s">
        <v>6579</v>
      </c>
      <c r="B1400" s="31" t="s">
        <v>3372</v>
      </c>
      <c r="C1400" s="25" t="s">
        <v>28</v>
      </c>
      <c r="D1400" s="25" t="s">
        <v>3373</v>
      </c>
      <c r="E1400" s="28">
        <v>1354</v>
      </c>
      <c r="F1400" s="26" t="s">
        <v>3480</v>
      </c>
      <c r="G1400" s="26" t="s">
        <v>3481</v>
      </c>
    </row>
    <row r="1401" spans="1:7" x14ac:dyDescent="0.25">
      <c r="A1401" s="64" t="s">
        <v>6580</v>
      </c>
      <c r="B1401" s="31" t="s">
        <v>3374</v>
      </c>
      <c r="C1401" s="25" t="s">
        <v>232</v>
      </c>
      <c r="D1401" s="25" t="s">
        <v>3373</v>
      </c>
      <c r="E1401" s="28">
        <v>388</v>
      </c>
      <c r="F1401" s="26" t="s">
        <v>384</v>
      </c>
      <c r="G1401" s="28" t="s">
        <v>3482</v>
      </c>
    </row>
    <row r="1402" spans="1:7" x14ac:dyDescent="0.25">
      <c r="A1402" s="64" t="s">
        <v>6581</v>
      </c>
      <c r="B1402" s="31" t="s">
        <v>3375</v>
      </c>
      <c r="C1402" s="25" t="s">
        <v>828</v>
      </c>
      <c r="D1402" s="25" t="s">
        <v>3376</v>
      </c>
      <c r="E1402" s="28">
        <v>740</v>
      </c>
      <c r="F1402" s="26" t="s">
        <v>3495</v>
      </c>
      <c r="G1402" s="26" t="s">
        <v>8565</v>
      </c>
    </row>
    <row r="1403" spans="1:7" x14ac:dyDescent="0.25">
      <c r="A1403" s="64" t="s">
        <v>6582</v>
      </c>
      <c r="B1403" s="31" t="s">
        <v>3377</v>
      </c>
      <c r="C1403" s="25" t="s">
        <v>3378</v>
      </c>
      <c r="D1403" s="25" t="s">
        <v>3376</v>
      </c>
      <c r="E1403" s="28">
        <v>1090</v>
      </c>
      <c r="F1403" s="26" t="s">
        <v>3495</v>
      </c>
      <c r="G1403" s="26" t="s">
        <v>3508</v>
      </c>
    </row>
    <row r="1404" spans="1:7" x14ac:dyDescent="0.25">
      <c r="A1404" s="64" t="s">
        <v>6583</v>
      </c>
      <c r="B1404" s="31" t="s">
        <v>3515</v>
      </c>
      <c r="C1404" s="25" t="s">
        <v>3379</v>
      </c>
      <c r="D1404" s="25" t="s">
        <v>3376</v>
      </c>
      <c r="E1404" s="28">
        <v>1573</v>
      </c>
      <c r="F1404" s="26" t="s">
        <v>3506</v>
      </c>
      <c r="G1404" s="26" t="s">
        <v>3507</v>
      </c>
    </row>
    <row r="1405" spans="1:7" x14ac:dyDescent="0.25">
      <c r="A1405" s="64" t="s">
        <v>6584</v>
      </c>
      <c r="B1405" s="31" t="s">
        <v>3380</v>
      </c>
      <c r="C1405" s="25" t="s">
        <v>3298</v>
      </c>
      <c r="D1405" s="25" t="s">
        <v>3376</v>
      </c>
      <c r="E1405" s="28">
        <v>630</v>
      </c>
      <c r="F1405" s="26" t="s">
        <v>3510</v>
      </c>
      <c r="G1405" s="26" t="s">
        <v>3509</v>
      </c>
    </row>
    <row r="1406" spans="1:7" x14ac:dyDescent="0.25">
      <c r="A1406" s="64" t="s">
        <v>6585</v>
      </c>
      <c r="B1406" s="31" t="s">
        <v>3381</v>
      </c>
      <c r="C1406" s="25" t="s">
        <v>2192</v>
      </c>
      <c r="D1406" s="25" t="s">
        <v>3376</v>
      </c>
      <c r="E1406" s="28">
        <v>1875</v>
      </c>
      <c r="F1406" s="26" t="s">
        <v>3425</v>
      </c>
      <c r="G1406" s="26" t="s">
        <v>3424</v>
      </c>
    </row>
    <row r="1407" spans="1:7" x14ac:dyDescent="0.25">
      <c r="A1407" s="64" t="s">
        <v>6586</v>
      </c>
      <c r="B1407" s="31" t="s">
        <v>3382</v>
      </c>
      <c r="C1407" s="25" t="s">
        <v>3383</v>
      </c>
      <c r="D1407" s="25" t="s">
        <v>3376</v>
      </c>
      <c r="E1407" s="28">
        <v>1280</v>
      </c>
      <c r="F1407" s="26" t="s">
        <v>3495</v>
      </c>
      <c r="G1407" s="26" t="s">
        <v>3423</v>
      </c>
    </row>
    <row r="1408" spans="1:7" x14ac:dyDescent="0.25">
      <c r="A1408" s="64" t="s">
        <v>6587</v>
      </c>
      <c r="B1408" s="31" t="s">
        <v>3384</v>
      </c>
      <c r="C1408" s="25" t="s">
        <v>667</v>
      </c>
      <c r="D1408" s="25" t="s">
        <v>3376</v>
      </c>
      <c r="E1408" s="28">
        <v>764</v>
      </c>
      <c r="F1408" s="26" t="s">
        <v>3495</v>
      </c>
      <c r="G1408" s="26" t="s">
        <v>8567</v>
      </c>
    </row>
    <row r="1409" spans="1:7" x14ac:dyDescent="0.25">
      <c r="A1409" s="64" t="s">
        <v>6588</v>
      </c>
      <c r="B1409" s="31" t="s">
        <v>3516</v>
      </c>
      <c r="C1409" s="25" t="s">
        <v>3365</v>
      </c>
      <c r="D1409" s="25" t="s">
        <v>3357</v>
      </c>
      <c r="E1409" s="28">
        <v>950</v>
      </c>
      <c r="F1409" s="26" t="s">
        <v>3420</v>
      </c>
      <c r="G1409" s="26" t="s">
        <v>7589</v>
      </c>
    </row>
    <row r="1410" spans="1:7" x14ac:dyDescent="0.25">
      <c r="A1410" s="64" t="s">
        <v>6589</v>
      </c>
      <c r="B1410" s="31" t="s">
        <v>3386</v>
      </c>
      <c r="C1410" s="25" t="s">
        <v>701</v>
      </c>
      <c r="D1410" s="25" t="s">
        <v>3387</v>
      </c>
      <c r="E1410" s="28">
        <v>1001</v>
      </c>
      <c r="F1410" s="26" t="s">
        <v>1130</v>
      </c>
      <c r="G1410" s="26" t="s">
        <v>8566</v>
      </c>
    </row>
    <row r="1411" spans="1:7" x14ac:dyDescent="0.25">
      <c r="A1411" s="64" t="s">
        <v>6590</v>
      </c>
      <c r="B1411" s="31" t="s">
        <v>3388</v>
      </c>
      <c r="C1411" s="25" t="s">
        <v>3389</v>
      </c>
      <c r="D1411" s="25" t="s">
        <v>3390</v>
      </c>
      <c r="E1411" s="28">
        <v>1278</v>
      </c>
      <c r="F1411" s="26" t="s">
        <v>8569</v>
      </c>
      <c r="G1411" s="26" t="s">
        <v>8568</v>
      </c>
    </row>
    <row r="1412" spans="1:7" ht="31.5" x14ac:dyDescent="0.25">
      <c r="A1412" s="64" t="s">
        <v>6591</v>
      </c>
      <c r="B1412" s="31" t="s">
        <v>3391</v>
      </c>
      <c r="C1412" s="25" t="s">
        <v>854</v>
      </c>
      <c r="D1412" s="25" t="s">
        <v>3357</v>
      </c>
      <c r="E1412" s="28">
        <v>1018</v>
      </c>
      <c r="F1412" s="26" t="s">
        <v>3427</v>
      </c>
      <c r="G1412" s="26" t="s">
        <v>3491</v>
      </c>
    </row>
    <row r="1413" spans="1:7" x14ac:dyDescent="0.25">
      <c r="A1413" s="64" t="s">
        <v>6592</v>
      </c>
      <c r="B1413" s="31" t="s">
        <v>3392</v>
      </c>
      <c r="C1413" s="25" t="s">
        <v>3393</v>
      </c>
      <c r="D1413" s="25" t="s">
        <v>3376</v>
      </c>
      <c r="E1413" s="28">
        <v>134</v>
      </c>
      <c r="F1413" s="26" t="s">
        <v>1159</v>
      </c>
      <c r="G1413" s="26" t="s">
        <v>8570</v>
      </c>
    </row>
    <row r="1414" spans="1:7" x14ac:dyDescent="0.25">
      <c r="A1414" s="64" t="s">
        <v>6593</v>
      </c>
      <c r="B1414" s="31" t="s">
        <v>3394</v>
      </c>
      <c r="C1414" s="25" t="s">
        <v>2714</v>
      </c>
      <c r="D1414" s="25" t="s">
        <v>3376</v>
      </c>
      <c r="E1414" s="28">
        <v>360</v>
      </c>
      <c r="F1414" s="26" t="s">
        <v>1159</v>
      </c>
      <c r="G1414" s="26" t="s">
        <v>8574</v>
      </c>
    </row>
    <row r="1415" spans="1:7" x14ac:dyDescent="0.25">
      <c r="A1415" s="64" t="s">
        <v>6594</v>
      </c>
      <c r="B1415" s="31" t="s">
        <v>3366</v>
      </c>
      <c r="C1415" s="25" t="s">
        <v>2217</v>
      </c>
      <c r="D1415" s="25" t="s">
        <v>3357</v>
      </c>
      <c r="E1415" s="28">
        <v>188</v>
      </c>
      <c r="F1415" s="26" t="s">
        <v>3421</v>
      </c>
      <c r="G1415" s="26" t="s">
        <v>8571</v>
      </c>
    </row>
    <row r="1416" spans="1:7" x14ac:dyDescent="0.25">
      <c r="A1416" s="64" t="s">
        <v>6595</v>
      </c>
      <c r="B1416" s="31" t="s">
        <v>3367</v>
      </c>
      <c r="C1416" s="25" t="s">
        <v>417</v>
      </c>
      <c r="D1416" s="25" t="s">
        <v>3357</v>
      </c>
      <c r="E1416" s="28">
        <v>455</v>
      </c>
      <c r="F1416" s="26" t="s">
        <v>3495</v>
      </c>
      <c r="G1416" s="26" t="s">
        <v>8573</v>
      </c>
    </row>
    <row r="1417" spans="1:7" x14ac:dyDescent="0.25">
      <c r="A1417" s="64" t="s">
        <v>6596</v>
      </c>
      <c r="B1417" s="31" t="s">
        <v>3368</v>
      </c>
      <c r="C1417" s="25" t="s">
        <v>232</v>
      </c>
      <c r="D1417" s="25" t="s">
        <v>3357</v>
      </c>
      <c r="E1417" s="28">
        <v>219</v>
      </c>
      <c r="F1417" s="26" t="s">
        <v>3495</v>
      </c>
      <c r="G1417" s="26" t="s">
        <v>8572</v>
      </c>
    </row>
    <row r="1418" spans="1:7" ht="31.5" x14ac:dyDescent="0.25">
      <c r="A1418" s="64" t="s">
        <v>6597</v>
      </c>
      <c r="B1418" s="31" t="s">
        <v>3517</v>
      </c>
      <c r="C1418" s="25" t="s">
        <v>3475</v>
      </c>
      <c r="D1418" s="25" t="s">
        <v>3387</v>
      </c>
      <c r="E1418" s="28">
        <v>418</v>
      </c>
      <c r="F1418" s="26" t="s">
        <v>3427</v>
      </c>
      <c r="G1418" s="26" t="s">
        <v>8576</v>
      </c>
    </row>
    <row r="1419" spans="1:7" ht="31.5" x14ac:dyDescent="0.25">
      <c r="A1419" s="64" t="s">
        <v>6598</v>
      </c>
      <c r="B1419" s="31" t="s">
        <v>3518</v>
      </c>
      <c r="C1419" s="25" t="s">
        <v>3476</v>
      </c>
      <c r="D1419" s="25" t="s">
        <v>3387</v>
      </c>
      <c r="E1419" s="28">
        <v>565</v>
      </c>
      <c r="F1419" s="26" t="s">
        <v>3427</v>
      </c>
      <c r="G1419" s="26" t="s">
        <v>8575</v>
      </c>
    </row>
    <row r="1420" spans="1:7" ht="31.5" x14ac:dyDescent="0.25">
      <c r="A1420" s="64" t="s">
        <v>6599</v>
      </c>
      <c r="B1420" s="31" t="s">
        <v>3519</v>
      </c>
      <c r="C1420" s="25" t="s">
        <v>3477</v>
      </c>
      <c r="D1420" s="25" t="s">
        <v>3265</v>
      </c>
      <c r="E1420" s="28">
        <v>402</v>
      </c>
      <c r="F1420" s="26" t="s">
        <v>3427</v>
      </c>
      <c r="G1420" s="26" t="s">
        <v>8577</v>
      </c>
    </row>
    <row r="1421" spans="1:7" x14ac:dyDescent="0.25">
      <c r="A1421" s="64" t="s">
        <v>6600</v>
      </c>
      <c r="B1421" s="31" t="s">
        <v>3520</v>
      </c>
      <c r="C1421" s="25" t="s">
        <v>137</v>
      </c>
      <c r="D1421" s="25" t="s">
        <v>3492</v>
      </c>
      <c r="E1421" s="28">
        <v>102</v>
      </c>
      <c r="F1421" s="26" t="s">
        <v>3426</v>
      </c>
      <c r="G1421" s="26" t="s">
        <v>8578</v>
      </c>
    </row>
    <row r="1422" spans="1:7" x14ac:dyDescent="0.25">
      <c r="A1422" s="64" t="s">
        <v>6601</v>
      </c>
      <c r="B1422" s="31" t="s">
        <v>3521</v>
      </c>
      <c r="C1422" s="25" t="s">
        <v>3511</v>
      </c>
      <c r="D1422" s="25" t="s">
        <v>3269</v>
      </c>
      <c r="E1422" s="28">
        <v>295</v>
      </c>
      <c r="F1422" s="26" t="s">
        <v>3512</v>
      </c>
      <c r="G1422" s="26" t="s">
        <v>7599</v>
      </c>
    </row>
    <row r="1423" spans="1:7" x14ac:dyDescent="0.25">
      <c r="A1423" s="64" t="s">
        <v>6602</v>
      </c>
      <c r="B1423" s="31" t="s">
        <v>5143</v>
      </c>
      <c r="C1423" s="25" t="s">
        <v>3580</v>
      </c>
      <c r="D1423" s="24" t="s">
        <v>904</v>
      </c>
      <c r="E1423" s="28">
        <v>914</v>
      </c>
      <c r="F1423" s="28" t="s">
        <v>3479</v>
      </c>
      <c r="G1423" s="26" t="s">
        <v>8579</v>
      </c>
    </row>
    <row r="1424" spans="1:7" x14ac:dyDescent="0.25">
      <c r="A1424" s="75" t="s">
        <v>6603</v>
      </c>
      <c r="B1424" s="31" t="s">
        <v>5144</v>
      </c>
      <c r="C1424" s="25" t="s">
        <v>401</v>
      </c>
      <c r="D1424" s="25" t="s">
        <v>3390</v>
      </c>
      <c r="E1424" s="28">
        <v>317</v>
      </c>
      <c r="F1424" s="28" t="s">
        <v>747</v>
      </c>
      <c r="G1424" s="26" t="s">
        <v>3446</v>
      </c>
    </row>
    <row r="1425" spans="1:9" x14ac:dyDescent="0.25">
      <c r="A1425" s="75" t="s">
        <v>6604</v>
      </c>
      <c r="B1425" s="31" t="s">
        <v>8518</v>
      </c>
      <c r="C1425" s="58" t="s">
        <v>9249</v>
      </c>
      <c r="D1425" s="25" t="s">
        <v>3501</v>
      </c>
      <c r="E1425" s="75">
        <v>232</v>
      </c>
      <c r="F1425" s="26" t="s">
        <v>3495</v>
      </c>
      <c r="G1425" s="26" t="s">
        <v>8582</v>
      </c>
    </row>
    <row r="1426" spans="1:9" s="33" customFormat="1" x14ac:dyDescent="0.25">
      <c r="A1426" s="75" t="s">
        <v>7460</v>
      </c>
      <c r="B1426" s="31" t="s">
        <v>5151</v>
      </c>
      <c r="C1426" s="25" t="s">
        <v>91</v>
      </c>
      <c r="D1426" s="25" t="s">
        <v>3504</v>
      </c>
      <c r="E1426" s="28">
        <v>150</v>
      </c>
      <c r="F1426" s="28" t="s">
        <v>5152</v>
      </c>
      <c r="G1426" s="26" t="s">
        <v>8581</v>
      </c>
    </row>
    <row r="1427" spans="1:9" s="33" customFormat="1" x14ac:dyDescent="0.25">
      <c r="A1427" s="75" t="s">
        <v>7461</v>
      </c>
      <c r="B1427" s="31" t="s">
        <v>5154</v>
      </c>
      <c r="C1427" s="25" t="s">
        <v>1901</v>
      </c>
      <c r="D1427" s="25" t="s">
        <v>3357</v>
      </c>
      <c r="E1427" s="28">
        <v>173</v>
      </c>
      <c r="F1427" s="26" t="s">
        <v>3420</v>
      </c>
      <c r="G1427" s="26" t="s">
        <v>8583</v>
      </c>
    </row>
    <row r="1428" spans="1:9" s="33" customFormat="1" x14ac:dyDescent="0.25">
      <c r="A1428" s="75" t="s">
        <v>7462</v>
      </c>
      <c r="B1428" s="31" t="s">
        <v>7458</v>
      </c>
      <c r="C1428" s="25" t="s">
        <v>99</v>
      </c>
      <c r="D1428" s="25" t="s">
        <v>3269</v>
      </c>
      <c r="E1428" s="75">
        <v>158</v>
      </c>
      <c r="F1428" s="26" t="s">
        <v>3430</v>
      </c>
      <c r="G1428" s="26" t="s">
        <v>2783</v>
      </c>
    </row>
    <row r="1429" spans="1:9" s="33" customFormat="1" x14ac:dyDescent="0.25">
      <c r="A1429" s="75" t="s">
        <v>7526</v>
      </c>
      <c r="B1429" s="31" t="s">
        <v>7528</v>
      </c>
      <c r="C1429" s="25" t="s">
        <v>7527</v>
      </c>
      <c r="D1429" s="25" t="s">
        <v>3269</v>
      </c>
      <c r="E1429" s="75">
        <v>323</v>
      </c>
      <c r="F1429" s="26" t="s">
        <v>3412</v>
      </c>
      <c r="G1429" s="26" t="s">
        <v>1156</v>
      </c>
    </row>
    <row r="1430" spans="1:9" s="33" customFormat="1" ht="22.15" customHeight="1" x14ac:dyDescent="0.25">
      <c r="A1430" s="75" t="s">
        <v>8517</v>
      </c>
      <c r="B1430" s="31" t="s">
        <v>8513</v>
      </c>
      <c r="C1430" s="25" t="s">
        <v>8514</v>
      </c>
      <c r="D1430" s="25" t="s">
        <v>3485</v>
      </c>
      <c r="E1430" s="75">
        <v>1206</v>
      </c>
      <c r="F1430" s="26" t="s">
        <v>8515</v>
      </c>
      <c r="G1430" s="26" t="s">
        <v>3464</v>
      </c>
    </row>
    <row r="1431" spans="1:9" s="33" customFormat="1" ht="22.15" customHeight="1" x14ac:dyDescent="0.25">
      <c r="A1431" s="75" t="s">
        <v>8519</v>
      </c>
      <c r="B1431" s="31" t="s">
        <v>9251</v>
      </c>
      <c r="C1431" s="25" t="s">
        <v>2747</v>
      </c>
      <c r="D1431" s="25" t="s">
        <v>3269</v>
      </c>
      <c r="E1431" s="75">
        <v>235</v>
      </c>
      <c r="F1431" s="26" t="s">
        <v>9256</v>
      </c>
      <c r="G1431" s="26" t="s">
        <v>9257</v>
      </c>
    </row>
    <row r="1432" spans="1:9" s="33" customFormat="1" ht="22.15" customHeight="1" x14ac:dyDescent="0.25">
      <c r="A1432" s="75" t="s">
        <v>9255</v>
      </c>
      <c r="B1432" s="31" t="s">
        <v>9254</v>
      </c>
      <c r="C1432" s="25" t="s">
        <v>9259</v>
      </c>
      <c r="D1432" s="25" t="s">
        <v>3269</v>
      </c>
      <c r="E1432" s="75">
        <v>266</v>
      </c>
      <c r="F1432" s="26" t="s">
        <v>2379</v>
      </c>
      <c r="G1432" s="26" t="s">
        <v>2379</v>
      </c>
    </row>
    <row r="1433" spans="1:9" s="33" customFormat="1" ht="22.15" customHeight="1" x14ac:dyDescent="0.25">
      <c r="A1433" s="75" t="s">
        <v>8519</v>
      </c>
      <c r="B1433" s="31" t="s">
        <v>9258</v>
      </c>
      <c r="C1433" s="25" t="s">
        <v>9252</v>
      </c>
      <c r="D1433" s="25" t="s">
        <v>3474</v>
      </c>
      <c r="E1433" s="62">
        <v>1238</v>
      </c>
      <c r="F1433" s="26" t="s">
        <v>3426</v>
      </c>
      <c r="G1433" s="26" t="s">
        <v>9253</v>
      </c>
    </row>
    <row r="1434" spans="1:9" x14ac:dyDescent="0.25">
      <c r="A1434" s="94" t="s">
        <v>815</v>
      </c>
      <c r="B1434" s="82"/>
      <c r="C1434" s="82"/>
      <c r="D1434" s="82"/>
      <c r="E1434" s="23">
        <f>SUM(E1322:E1433)/1000</f>
        <v>71.020750000000007</v>
      </c>
      <c r="F1434" s="95" t="s">
        <v>809</v>
      </c>
      <c r="G1434" s="95"/>
    </row>
    <row r="1435" spans="1:9" x14ac:dyDescent="0.25">
      <c r="A1435" s="93" t="s">
        <v>6605</v>
      </c>
      <c r="B1435" s="80"/>
      <c r="C1435" s="80"/>
      <c r="D1435" s="80"/>
      <c r="E1435" s="80"/>
      <c r="F1435" s="80"/>
      <c r="G1435" s="80"/>
    </row>
    <row r="1436" spans="1:9" ht="47.25" x14ac:dyDescent="0.25">
      <c r="A1436" s="28" t="s">
        <v>6606</v>
      </c>
      <c r="B1436" s="31" t="s">
        <v>3266</v>
      </c>
      <c r="C1436" s="25" t="s">
        <v>9242</v>
      </c>
      <c r="D1436" s="25" t="s">
        <v>3267</v>
      </c>
      <c r="E1436" s="28">
        <v>1710</v>
      </c>
      <c r="F1436" s="26" t="s">
        <v>1836</v>
      </c>
      <c r="G1436" s="26" t="s">
        <v>747</v>
      </c>
    </row>
    <row r="1437" spans="1:9" ht="47.25" x14ac:dyDescent="0.25">
      <c r="A1437" s="28" t="s">
        <v>6607</v>
      </c>
      <c r="B1437" s="31" t="s">
        <v>3467</v>
      </c>
      <c r="C1437" s="25" t="s">
        <v>3484</v>
      </c>
      <c r="D1437" s="25" t="s">
        <v>3265</v>
      </c>
      <c r="E1437" s="28">
        <v>480</v>
      </c>
      <c r="F1437" s="26" t="s">
        <v>1836</v>
      </c>
      <c r="G1437" s="26" t="s">
        <v>8584</v>
      </c>
    </row>
    <row r="1438" spans="1:9" ht="47.25" x14ac:dyDescent="0.25">
      <c r="A1438" s="64" t="s">
        <v>6608</v>
      </c>
      <c r="B1438" s="31" t="s">
        <v>3396</v>
      </c>
      <c r="C1438" s="25" t="s">
        <v>7659</v>
      </c>
      <c r="D1438" s="25" t="s">
        <v>3489</v>
      </c>
      <c r="E1438" s="28">
        <v>3654</v>
      </c>
      <c r="F1438" s="26" t="s">
        <v>3427</v>
      </c>
      <c r="G1438" s="26" t="s">
        <v>3490</v>
      </c>
    </row>
    <row r="1439" spans="1:9" ht="47.25" x14ac:dyDescent="0.25">
      <c r="A1439" s="64" t="s">
        <v>6609</v>
      </c>
      <c r="B1439" s="31" t="s">
        <v>3461</v>
      </c>
      <c r="C1439" s="25" t="s">
        <v>3462</v>
      </c>
      <c r="D1439" s="25" t="s">
        <v>8516</v>
      </c>
      <c r="E1439" s="62">
        <v>5194</v>
      </c>
      <c r="F1439" s="26" t="s">
        <v>3463</v>
      </c>
      <c r="G1439" s="26" t="s">
        <v>8515</v>
      </c>
      <c r="I1439" s="33"/>
    </row>
    <row r="1440" spans="1:9" ht="47.25" x14ac:dyDescent="0.25">
      <c r="A1440" s="64" t="s">
        <v>6610</v>
      </c>
      <c r="B1440" s="31" t="s">
        <v>3471</v>
      </c>
      <c r="C1440" s="25" t="s">
        <v>3453</v>
      </c>
      <c r="D1440" s="25" t="s">
        <v>3454</v>
      </c>
      <c r="E1440" s="28">
        <f>3920-642</f>
        <v>3278</v>
      </c>
      <c r="F1440" s="26" t="s">
        <v>3455</v>
      </c>
      <c r="G1440" s="26" t="s">
        <v>8585</v>
      </c>
    </row>
    <row r="1441" spans="1:7" ht="31.5" x14ac:dyDescent="0.25">
      <c r="A1441" s="64" t="s">
        <v>6611</v>
      </c>
      <c r="B1441" s="31" t="s">
        <v>3397</v>
      </c>
      <c r="C1441" s="25" t="s">
        <v>7661</v>
      </c>
      <c r="D1441" s="25" t="s">
        <v>7660</v>
      </c>
      <c r="E1441" s="28">
        <v>368</v>
      </c>
      <c r="F1441" s="26" t="s">
        <v>5145</v>
      </c>
      <c r="G1441" s="26" t="s">
        <v>8586</v>
      </c>
    </row>
    <row r="1442" spans="1:7" ht="31.5" x14ac:dyDescent="0.25">
      <c r="A1442" s="64" t="s">
        <v>6612</v>
      </c>
      <c r="B1442" s="31" t="s">
        <v>3522</v>
      </c>
      <c r="C1442" s="25" t="s">
        <v>7800</v>
      </c>
      <c r="D1442" s="25" t="s">
        <v>3269</v>
      </c>
      <c r="E1442" s="28">
        <v>58</v>
      </c>
      <c r="F1442" s="26" t="s">
        <v>3450</v>
      </c>
      <c r="G1442" s="26" t="s">
        <v>8587</v>
      </c>
    </row>
    <row r="1443" spans="1:7" ht="31.5" x14ac:dyDescent="0.25">
      <c r="A1443" s="64" t="s">
        <v>6613</v>
      </c>
      <c r="B1443" s="31" t="s">
        <v>3523</v>
      </c>
      <c r="C1443" s="25" t="s">
        <v>3478</v>
      </c>
      <c r="D1443" s="24" t="s">
        <v>904</v>
      </c>
      <c r="E1443" s="28">
        <v>1120</v>
      </c>
      <c r="F1443" s="28" t="s">
        <v>3479</v>
      </c>
      <c r="G1443" s="26" t="s">
        <v>8588</v>
      </c>
    </row>
    <row r="1444" spans="1:7" ht="31.5" x14ac:dyDescent="0.25">
      <c r="A1444" s="64" t="s">
        <v>6614</v>
      </c>
      <c r="B1444" s="31" t="s">
        <v>3524</v>
      </c>
      <c r="C1444" s="25" t="s">
        <v>3483</v>
      </c>
      <c r="D1444" s="25" t="s">
        <v>3485</v>
      </c>
      <c r="E1444" s="28">
        <v>752</v>
      </c>
      <c r="F1444" s="26" t="s">
        <v>3486</v>
      </c>
      <c r="G1444" s="26" t="s">
        <v>350</v>
      </c>
    </row>
    <row r="1445" spans="1:7" ht="31.5" x14ac:dyDescent="0.25">
      <c r="A1445" s="64" t="s">
        <v>6615</v>
      </c>
      <c r="B1445" s="31" t="s">
        <v>3525</v>
      </c>
      <c r="C1445" s="25" t="s">
        <v>3487</v>
      </c>
      <c r="D1445" s="24" t="s">
        <v>3265</v>
      </c>
      <c r="E1445" s="28">
        <v>714</v>
      </c>
      <c r="F1445" s="28" t="s">
        <v>548</v>
      </c>
      <c r="G1445" s="26" t="s">
        <v>8591</v>
      </c>
    </row>
    <row r="1446" spans="1:7" ht="47.25" x14ac:dyDescent="0.25">
      <c r="A1446" s="64" t="s">
        <v>6616</v>
      </c>
      <c r="B1446" s="31" t="s">
        <v>3526</v>
      </c>
      <c r="C1446" s="25" t="s">
        <v>3513</v>
      </c>
      <c r="D1446" s="25" t="s">
        <v>3514</v>
      </c>
      <c r="E1446" s="28">
        <v>3445</v>
      </c>
      <c r="F1446" s="28" t="s">
        <v>3465</v>
      </c>
      <c r="G1446" s="26" t="s">
        <v>3488</v>
      </c>
    </row>
    <row r="1447" spans="1:7" ht="31.5" x14ac:dyDescent="0.25">
      <c r="A1447" s="64" t="s">
        <v>6617</v>
      </c>
      <c r="B1447" s="31" t="s">
        <v>3527</v>
      </c>
      <c r="C1447" s="25" t="s">
        <v>3503</v>
      </c>
      <c r="D1447" s="25" t="s">
        <v>3504</v>
      </c>
      <c r="E1447" s="28">
        <v>1398</v>
      </c>
      <c r="F1447" s="28" t="s">
        <v>3502</v>
      </c>
      <c r="G1447" s="26" t="s">
        <v>8590</v>
      </c>
    </row>
    <row r="1448" spans="1:7" ht="31.5" x14ac:dyDescent="0.25">
      <c r="A1448" s="75" t="s">
        <v>8593</v>
      </c>
      <c r="B1448" s="31" t="s">
        <v>3528</v>
      </c>
      <c r="C1448" s="25" t="s">
        <v>7799</v>
      </c>
      <c r="D1448" s="25" t="s">
        <v>3269</v>
      </c>
      <c r="E1448" s="28">
        <v>202</v>
      </c>
      <c r="F1448" s="28" t="s">
        <v>747</v>
      </c>
      <c r="G1448" s="26" t="s">
        <v>8589</v>
      </c>
    </row>
    <row r="1449" spans="1:7" ht="31.5" x14ac:dyDescent="0.25">
      <c r="A1449" s="75" t="s">
        <v>6618</v>
      </c>
      <c r="B1449" s="31" t="s">
        <v>3529</v>
      </c>
      <c r="C1449" s="25" t="s">
        <v>7801</v>
      </c>
      <c r="D1449" s="25" t="s">
        <v>3269</v>
      </c>
      <c r="E1449" s="75">
        <v>45</v>
      </c>
      <c r="F1449" s="75" t="s">
        <v>747</v>
      </c>
      <c r="G1449" s="26" t="s">
        <v>8592</v>
      </c>
    </row>
    <row r="1450" spans="1:7" ht="31.5" x14ac:dyDescent="0.25">
      <c r="A1450" s="75" t="s">
        <v>9247</v>
      </c>
      <c r="B1450" s="31" t="s">
        <v>9250</v>
      </c>
      <c r="C1450" s="25" t="s">
        <v>9248</v>
      </c>
      <c r="D1450" s="25" t="s">
        <v>3371</v>
      </c>
      <c r="E1450" s="28">
        <v>245</v>
      </c>
      <c r="F1450" s="28" t="s">
        <v>3418</v>
      </c>
      <c r="G1450" s="26" t="s">
        <v>8580</v>
      </c>
    </row>
    <row r="1451" spans="1:7" x14ac:dyDescent="0.25">
      <c r="A1451" s="94" t="s">
        <v>1586</v>
      </c>
      <c r="B1451" s="82"/>
      <c r="C1451" s="82"/>
      <c r="D1451" s="82"/>
      <c r="E1451" s="23">
        <f>SUM(E1436:E1450)/1000</f>
        <v>22.663</v>
      </c>
      <c r="F1451" s="95" t="s">
        <v>809</v>
      </c>
      <c r="G1451" s="95"/>
    </row>
    <row r="1452" spans="1:7" x14ac:dyDescent="0.25">
      <c r="A1452" s="94" t="s">
        <v>811</v>
      </c>
      <c r="B1452" s="82"/>
      <c r="C1452" s="82"/>
      <c r="D1452" s="82"/>
      <c r="E1452" s="23">
        <f>E1434+E1451</f>
        <v>93.683750000000003</v>
      </c>
      <c r="F1452" s="95" t="s">
        <v>809</v>
      </c>
      <c r="G1452" s="95"/>
    </row>
    <row r="1453" spans="1:7" x14ac:dyDescent="0.25">
      <c r="A1453" s="79" t="s">
        <v>6619</v>
      </c>
      <c r="B1453" s="80"/>
      <c r="C1453" s="80"/>
      <c r="D1453" s="80"/>
      <c r="E1453" s="80"/>
      <c r="F1453" s="80"/>
      <c r="G1453" s="80"/>
    </row>
    <row r="1454" spans="1:7" x14ac:dyDescent="0.25">
      <c r="A1454" s="93" t="s">
        <v>6620</v>
      </c>
      <c r="B1454" s="80"/>
      <c r="C1454" s="80"/>
      <c r="D1454" s="80"/>
      <c r="E1454" s="80"/>
      <c r="F1454" s="80"/>
      <c r="G1454" s="80"/>
    </row>
    <row r="1455" spans="1:7" ht="31.5" x14ac:dyDescent="0.25">
      <c r="A1455" s="64" t="s">
        <v>6621</v>
      </c>
      <c r="B1455" s="31" t="s">
        <v>3629</v>
      </c>
      <c r="C1455" s="25" t="s">
        <v>3539</v>
      </c>
      <c r="D1455" s="25" t="s">
        <v>3540</v>
      </c>
      <c r="E1455" s="64">
        <v>2831</v>
      </c>
      <c r="F1455" s="26" t="s">
        <v>3633</v>
      </c>
      <c r="G1455" s="26" t="s">
        <v>3617</v>
      </c>
    </row>
    <row r="1456" spans="1:7" x14ac:dyDescent="0.25">
      <c r="A1456" s="64" t="s">
        <v>6622</v>
      </c>
      <c r="B1456" s="31" t="s">
        <v>3630</v>
      </c>
      <c r="C1456" s="25" t="s">
        <v>23</v>
      </c>
      <c r="D1456" s="25" t="s">
        <v>3541</v>
      </c>
      <c r="E1456" s="64">
        <v>883</v>
      </c>
      <c r="F1456" s="26" t="s">
        <v>1194</v>
      </c>
      <c r="G1456" s="26" t="s">
        <v>3632</v>
      </c>
    </row>
    <row r="1457" spans="1:7" x14ac:dyDescent="0.25">
      <c r="A1457" s="64" t="s">
        <v>6623</v>
      </c>
      <c r="B1457" s="31" t="s">
        <v>3631</v>
      </c>
      <c r="C1457" s="25" t="s">
        <v>660</v>
      </c>
      <c r="D1457" s="25" t="s">
        <v>3541</v>
      </c>
      <c r="E1457" s="64">
        <v>1448</v>
      </c>
      <c r="F1457" s="26" t="s">
        <v>1194</v>
      </c>
      <c r="G1457" s="26" t="s">
        <v>8597</v>
      </c>
    </row>
    <row r="1458" spans="1:7" x14ac:dyDescent="0.25">
      <c r="A1458" s="64" t="s">
        <v>6624</v>
      </c>
      <c r="B1458" s="31" t="s">
        <v>3635</v>
      </c>
      <c r="C1458" s="25" t="s">
        <v>2502</v>
      </c>
      <c r="D1458" s="25" t="s">
        <v>3541</v>
      </c>
      <c r="E1458" s="64">
        <v>2051</v>
      </c>
      <c r="F1458" s="26" t="s">
        <v>1194</v>
      </c>
      <c r="G1458" s="26" t="s">
        <v>8596</v>
      </c>
    </row>
    <row r="1459" spans="1:7" x14ac:dyDescent="0.25">
      <c r="A1459" s="64" t="s">
        <v>6625</v>
      </c>
      <c r="B1459" s="31" t="s">
        <v>3636</v>
      </c>
      <c r="C1459" s="25" t="s">
        <v>816</v>
      </c>
      <c r="D1459" s="25" t="s">
        <v>3541</v>
      </c>
      <c r="E1459" s="64">
        <v>289</v>
      </c>
      <c r="F1459" s="26" t="s">
        <v>2360</v>
      </c>
      <c r="G1459" s="26" t="s">
        <v>3634</v>
      </c>
    </row>
    <row r="1460" spans="1:7" ht="31.5" x14ac:dyDescent="0.25">
      <c r="A1460" s="64" t="s">
        <v>6626</v>
      </c>
      <c r="B1460" s="31" t="s">
        <v>3637</v>
      </c>
      <c r="C1460" s="25" t="s">
        <v>129</v>
      </c>
      <c r="D1460" s="25" t="s">
        <v>3541</v>
      </c>
      <c r="E1460" s="64">
        <v>1243</v>
      </c>
      <c r="F1460" s="26" t="s">
        <v>3638</v>
      </c>
      <c r="G1460" s="26" t="s">
        <v>7600</v>
      </c>
    </row>
    <row r="1461" spans="1:7" x14ac:dyDescent="0.25">
      <c r="A1461" s="64" t="s">
        <v>6627</v>
      </c>
      <c r="B1461" s="31" t="s">
        <v>3639</v>
      </c>
      <c r="C1461" s="25" t="s">
        <v>179</v>
      </c>
      <c r="D1461" s="25" t="s">
        <v>3541</v>
      </c>
      <c r="E1461" s="64">
        <v>430</v>
      </c>
      <c r="F1461" s="26" t="s">
        <v>3610</v>
      </c>
      <c r="G1461" s="26" t="s">
        <v>2360</v>
      </c>
    </row>
    <row r="1462" spans="1:7" x14ac:dyDescent="0.25">
      <c r="A1462" s="64" t="s">
        <v>6628</v>
      </c>
      <c r="B1462" s="31" t="s">
        <v>3640</v>
      </c>
      <c r="C1462" s="25" t="s">
        <v>461</v>
      </c>
      <c r="D1462" s="25" t="s">
        <v>3541</v>
      </c>
      <c r="E1462" s="64">
        <v>726</v>
      </c>
      <c r="F1462" s="26" t="s">
        <v>3642</v>
      </c>
      <c r="G1462" s="67" t="s">
        <v>8595</v>
      </c>
    </row>
    <row r="1463" spans="1:7" ht="47.25" x14ac:dyDescent="0.25">
      <c r="A1463" s="64" t="s">
        <v>6629</v>
      </c>
      <c r="B1463" s="31" t="s">
        <v>3641</v>
      </c>
      <c r="C1463" s="25" t="s">
        <v>2747</v>
      </c>
      <c r="D1463" s="25" t="s">
        <v>8594</v>
      </c>
      <c r="E1463" s="64">
        <v>3046</v>
      </c>
      <c r="F1463" s="26" t="s">
        <v>1846</v>
      </c>
      <c r="G1463" s="26" t="s">
        <v>456</v>
      </c>
    </row>
    <row r="1464" spans="1:7" x14ac:dyDescent="0.25">
      <c r="A1464" s="64" t="s">
        <v>6630</v>
      </c>
      <c r="B1464" s="31" t="s">
        <v>3643</v>
      </c>
      <c r="C1464" s="25" t="s">
        <v>3542</v>
      </c>
      <c r="D1464" s="25" t="s">
        <v>3541</v>
      </c>
      <c r="E1464" s="64">
        <v>625</v>
      </c>
      <c r="F1464" s="26" t="s">
        <v>3609</v>
      </c>
      <c r="G1464" s="26" t="s">
        <v>3612</v>
      </c>
    </row>
    <row r="1465" spans="1:7" x14ac:dyDescent="0.25">
      <c r="A1465" s="64" t="s">
        <v>6631</v>
      </c>
      <c r="B1465" s="31" t="s">
        <v>3644</v>
      </c>
      <c r="C1465" s="25" t="s">
        <v>3543</v>
      </c>
      <c r="D1465" s="25" t="s">
        <v>3541</v>
      </c>
      <c r="E1465" s="64">
        <v>194</v>
      </c>
      <c r="F1465" s="26" t="s">
        <v>2360</v>
      </c>
      <c r="G1465" s="26" t="s">
        <v>2379</v>
      </c>
    </row>
    <row r="1466" spans="1:7" ht="31.5" x14ac:dyDescent="0.25">
      <c r="A1466" s="64" t="s">
        <v>6632</v>
      </c>
      <c r="B1466" s="31" t="s">
        <v>3645</v>
      </c>
      <c r="C1466" s="25" t="s">
        <v>22</v>
      </c>
      <c r="D1466" s="25" t="s">
        <v>3541</v>
      </c>
      <c r="E1466" s="64">
        <v>997</v>
      </c>
      <c r="F1466" s="26" t="s">
        <v>2379</v>
      </c>
      <c r="G1466" s="26" t="s">
        <v>8600</v>
      </c>
    </row>
    <row r="1467" spans="1:7" x14ac:dyDescent="0.25">
      <c r="A1467" s="64" t="s">
        <v>6633</v>
      </c>
      <c r="B1467" s="31" t="s">
        <v>3647</v>
      </c>
      <c r="C1467" s="25" t="s">
        <v>827</v>
      </c>
      <c r="D1467" s="25" t="s">
        <v>3541</v>
      </c>
      <c r="E1467" s="64">
        <v>1551</v>
      </c>
      <c r="F1467" s="26" t="s">
        <v>3613</v>
      </c>
      <c r="G1467" s="26" t="s">
        <v>7846</v>
      </c>
    </row>
    <row r="1468" spans="1:7" ht="31.5" x14ac:dyDescent="0.25">
      <c r="A1468" s="64" t="s">
        <v>6634</v>
      </c>
      <c r="B1468" s="31" t="s">
        <v>3646</v>
      </c>
      <c r="C1468" s="25" t="s">
        <v>3544</v>
      </c>
      <c r="D1468" s="25" t="s">
        <v>3541</v>
      </c>
      <c r="E1468" s="64">
        <v>880</v>
      </c>
      <c r="F1468" s="26" t="s">
        <v>2379</v>
      </c>
      <c r="G1468" s="26" t="s">
        <v>8598</v>
      </c>
    </row>
    <row r="1469" spans="1:7" x14ac:dyDescent="0.25">
      <c r="A1469" s="64" t="s">
        <v>6635</v>
      </c>
      <c r="B1469" s="31" t="s">
        <v>3648</v>
      </c>
      <c r="C1469" s="25" t="s">
        <v>3545</v>
      </c>
      <c r="D1469" s="25" t="s">
        <v>3541</v>
      </c>
      <c r="E1469" s="64">
        <v>1022</v>
      </c>
      <c r="F1469" s="26" t="s">
        <v>2379</v>
      </c>
      <c r="G1469" s="64" t="s">
        <v>7847</v>
      </c>
    </row>
    <row r="1470" spans="1:7" ht="31.5" x14ac:dyDescent="0.25">
      <c r="A1470" s="64" t="s">
        <v>6636</v>
      </c>
      <c r="B1470" s="31" t="s">
        <v>3649</v>
      </c>
      <c r="C1470" s="25" t="s">
        <v>1907</v>
      </c>
      <c r="D1470" s="25" t="s">
        <v>3546</v>
      </c>
      <c r="E1470" s="64">
        <v>1326</v>
      </c>
      <c r="F1470" s="26" t="s">
        <v>2360</v>
      </c>
      <c r="G1470" s="26" t="s">
        <v>3650</v>
      </c>
    </row>
    <row r="1471" spans="1:7" x14ac:dyDescent="0.25">
      <c r="A1471" s="64" t="s">
        <v>6637</v>
      </c>
      <c r="B1471" s="31" t="s">
        <v>3651</v>
      </c>
      <c r="C1471" s="25" t="s">
        <v>550</v>
      </c>
      <c r="D1471" s="25" t="s">
        <v>3541</v>
      </c>
      <c r="E1471" s="64">
        <v>672</v>
      </c>
      <c r="F1471" s="26" t="s">
        <v>2379</v>
      </c>
      <c r="G1471" s="26" t="s">
        <v>2766</v>
      </c>
    </row>
    <row r="1472" spans="1:7" x14ac:dyDescent="0.25">
      <c r="A1472" s="64" t="s">
        <v>6638</v>
      </c>
      <c r="B1472" s="31" t="s">
        <v>3652</v>
      </c>
      <c r="C1472" s="25" t="s">
        <v>3547</v>
      </c>
      <c r="D1472" s="25" t="s">
        <v>3541</v>
      </c>
      <c r="E1472" s="64">
        <v>761</v>
      </c>
      <c r="F1472" s="26" t="s">
        <v>3653</v>
      </c>
      <c r="G1472" s="26" t="s">
        <v>2625</v>
      </c>
    </row>
    <row r="1473" spans="1:7" ht="31.5" x14ac:dyDescent="0.25">
      <c r="A1473" s="64" t="s">
        <v>6639</v>
      </c>
      <c r="B1473" s="31" t="s">
        <v>3654</v>
      </c>
      <c r="C1473" s="25" t="s">
        <v>3548</v>
      </c>
      <c r="D1473" s="25" t="s">
        <v>3541</v>
      </c>
      <c r="E1473" s="64">
        <v>437</v>
      </c>
      <c r="F1473" s="26" t="s">
        <v>2379</v>
      </c>
      <c r="G1473" s="26" t="s">
        <v>8601</v>
      </c>
    </row>
    <row r="1474" spans="1:7" x14ac:dyDescent="0.25">
      <c r="A1474" s="64" t="s">
        <v>6640</v>
      </c>
      <c r="B1474" s="31" t="s">
        <v>3655</v>
      </c>
      <c r="C1474" s="25" t="s">
        <v>1697</v>
      </c>
      <c r="D1474" s="25" t="s">
        <v>3549</v>
      </c>
      <c r="E1474" s="64">
        <v>780</v>
      </c>
      <c r="F1474" s="26" t="s">
        <v>8602</v>
      </c>
      <c r="G1474" s="26" t="s">
        <v>1855</v>
      </c>
    </row>
    <row r="1475" spans="1:7" ht="31.5" x14ac:dyDescent="0.25">
      <c r="A1475" s="64" t="s">
        <v>6641</v>
      </c>
      <c r="B1475" s="31" t="s">
        <v>3656</v>
      </c>
      <c r="C1475" s="25" t="s">
        <v>467</v>
      </c>
      <c r="D1475" s="25" t="s">
        <v>3549</v>
      </c>
      <c r="E1475" s="64">
        <v>175</v>
      </c>
      <c r="F1475" s="26" t="s">
        <v>3657</v>
      </c>
      <c r="G1475" s="26" t="s">
        <v>3614</v>
      </c>
    </row>
    <row r="1476" spans="1:7" ht="31.5" x14ac:dyDescent="0.25">
      <c r="A1476" s="64" t="s">
        <v>6642</v>
      </c>
      <c r="B1476" s="31" t="s">
        <v>3658</v>
      </c>
      <c r="C1476" s="25" t="s">
        <v>848</v>
      </c>
      <c r="D1476" s="25" t="s">
        <v>3549</v>
      </c>
      <c r="E1476" s="64">
        <v>571</v>
      </c>
      <c r="F1476" s="26" t="s">
        <v>3657</v>
      </c>
      <c r="G1476" s="26" t="s">
        <v>8603</v>
      </c>
    </row>
    <row r="1477" spans="1:7" x14ac:dyDescent="0.25">
      <c r="A1477" s="64" t="s">
        <v>6643</v>
      </c>
      <c r="B1477" s="31" t="s">
        <v>3659</v>
      </c>
      <c r="C1477" s="25" t="s">
        <v>224</v>
      </c>
      <c r="D1477" s="25" t="s">
        <v>3549</v>
      </c>
      <c r="E1477" s="64">
        <v>154</v>
      </c>
      <c r="F1477" s="26" t="s">
        <v>3614</v>
      </c>
      <c r="G1477" s="26" t="s">
        <v>8604</v>
      </c>
    </row>
    <row r="1478" spans="1:7" x14ac:dyDescent="0.25">
      <c r="A1478" s="64" t="s">
        <v>6644</v>
      </c>
      <c r="B1478" s="31" t="s">
        <v>3664</v>
      </c>
      <c r="C1478" s="25" t="s">
        <v>1858</v>
      </c>
      <c r="D1478" s="25" t="s">
        <v>3549</v>
      </c>
      <c r="E1478" s="64">
        <v>419</v>
      </c>
      <c r="F1478" s="26" t="s">
        <v>3615</v>
      </c>
      <c r="G1478" s="26" t="s">
        <v>8605</v>
      </c>
    </row>
    <row r="1479" spans="1:7" ht="31.5" x14ac:dyDescent="0.25">
      <c r="A1479" s="64" t="s">
        <v>6645</v>
      </c>
      <c r="B1479" s="31" t="s">
        <v>3663</v>
      </c>
      <c r="C1479" s="25" t="s">
        <v>1945</v>
      </c>
      <c r="D1479" s="25" t="s">
        <v>3549</v>
      </c>
      <c r="E1479" s="64">
        <v>256</v>
      </c>
      <c r="F1479" s="26" t="s">
        <v>3657</v>
      </c>
      <c r="G1479" s="26" t="s">
        <v>1855</v>
      </c>
    </row>
    <row r="1480" spans="1:7" ht="31.5" x14ac:dyDescent="0.25">
      <c r="A1480" s="64" t="s">
        <v>6646</v>
      </c>
      <c r="B1480" s="31" t="s">
        <v>3662</v>
      </c>
      <c r="C1480" s="25" t="s">
        <v>1568</v>
      </c>
      <c r="D1480" s="25" t="s">
        <v>3549</v>
      </c>
      <c r="E1480" s="64">
        <v>410</v>
      </c>
      <c r="F1480" s="26" t="s">
        <v>3657</v>
      </c>
      <c r="G1480" s="26" t="s">
        <v>3628</v>
      </c>
    </row>
    <row r="1481" spans="1:7" ht="31.5" x14ac:dyDescent="0.25">
      <c r="A1481" s="64" t="s">
        <v>6647</v>
      </c>
      <c r="B1481" s="31" t="s">
        <v>3661</v>
      </c>
      <c r="C1481" s="25" t="s">
        <v>151</v>
      </c>
      <c r="D1481" s="25" t="s">
        <v>3549</v>
      </c>
      <c r="E1481" s="64">
        <v>939</v>
      </c>
      <c r="F1481" s="26" t="s">
        <v>3657</v>
      </c>
      <c r="G1481" s="26" t="s">
        <v>8606</v>
      </c>
    </row>
    <row r="1482" spans="1:7" ht="31.5" x14ac:dyDescent="0.25">
      <c r="A1482" s="64" t="s">
        <v>6648</v>
      </c>
      <c r="B1482" s="31" t="s">
        <v>3665</v>
      </c>
      <c r="C1482" s="25" t="s">
        <v>3550</v>
      </c>
      <c r="D1482" s="25" t="s">
        <v>3551</v>
      </c>
      <c r="E1482" s="64">
        <v>668</v>
      </c>
      <c r="F1482" s="26" t="s">
        <v>3616</v>
      </c>
      <c r="G1482" s="26" t="s">
        <v>3617</v>
      </c>
    </row>
    <row r="1483" spans="1:7" ht="31.5" x14ac:dyDescent="0.25">
      <c r="A1483" s="64" t="s">
        <v>6649</v>
      </c>
      <c r="B1483" s="31" t="s">
        <v>3666</v>
      </c>
      <c r="C1483" s="25" t="s">
        <v>3552</v>
      </c>
      <c r="D1483" s="25" t="s">
        <v>3553</v>
      </c>
      <c r="E1483" s="64">
        <v>1579</v>
      </c>
      <c r="F1483" s="26" t="s">
        <v>3657</v>
      </c>
      <c r="G1483" s="26" t="s">
        <v>3618</v>
      </c>
    </row>
    <row r="1484" spans="1:7" ht="31.5" x14ac:dyDescent="0.25">
      <c r="A1484" s="64" t="s">
        <v>6650</v>
      </c>
      <c r="B1484" s="31" t="s">
        <v>3667</v>
      </c>
      <c r="C1484" s="25" t="s">
        <v>3554</v>
      </c>
      <c r="D1484" s="25" t="s">
        <v>3555</v>
      </c>
      <c r="E1484" s="64">
        <v>2242</v>
      </c>
      <c r="F1484" s="26" t="s">
        <v>3617</v>
      </c>
      <c r="G1484" s="26" t="s">
        <v>3619</v>
      </c>
    </row>
    <row r="1485" spans="1:7" x14ac:dyDescent="0.25">
      <c r="A1485" s="64" t="s">
        <v>6651</v>
      </c>
      <c r="B1485" s="31" t="s">
        <v>3668</v>
      </c>
      <c r="C1485" s="25" t="s">
        <v>22</v>
      </c>
      <c r="D1485" s="25" t="s">
        <v>3556</v>
      </c>
      <c r="E1485" s="64">
        <v>174</v>
      </c>
      <c r="F1485" s="26" t="s">
        <v>3620</v>
      </c>
      <c r="G1485" s="26" t="s">
        <v>3617</v>
      </c>
    </row>
    <row r="1486" spans="1:7" ht="78.75" x14ac:dyDescent="0.25">
      <c r="A1486" s="64" t="s">
        <v>6652</v>
      </c>
      <c r="B1486" s="31" t="s">
        <v>3669</v>
      </c>
      <c r="C1486" s="25" t="s">
        <v>3557</v>
      </c>
      <c r="D1486" s="25" t="s">
        <v>7662</v>
      </c>
      <c r="E1486" s="64">
        <v>4776</v>
      </c>
      <c r="F1486" s="26" t="s">
        <v>3657</v>
      </c>
      <c r="G1486" s="26" t="s">
        <v>456</v>
      </c>
    </row>
    <row r="1487" spans="1:7" ht="63" x14ac:dyDescent="0.25">
      <c r="A1487" s="64" t="s">
        <v>6653</v>
      </c>
      <c r="B1487" s="31" t="s">
        <v>3670</v>
      </c>
      <c r="C1487" s="25" t="s">
        <v>5250</v>
      </c>
      <c r="D1487" s="25" t="s">
        <v>7601</v>
      </c>
      <c r="E1487" s="64">
        <v>8654</v>
      </c>
      <c r="F1487" s="26" t="s">
        <v>3638</v>
      </c>
      <c r="G1487" s="26" t="s">
        <v>7602</v>
      </c>
    </row>
    <row r="1488" spans="1:7" x14ac:dyDescent="0.25">
      <c r="A1488" s="64" t="s">
        <v>6654</v>
      </c>
      <c r="B1488" s="31" t="s">
        <v>3671</v>
      </c>
      <c r="C1488" s="25" t="s">
        <v>2085</v>
      </c>
      <c r="D1488" s="25" t="s">
        <v>3558</v>
      </c>
      <c r="E1488" s="64">
        <v>506</v>
      </c>
      <c r="F1488" s="26" t="s">
        <v>3672</v>
      </c>
      <c r="G1488" s="26" t="s">
        <v>8607</v>
      </c>
    </row>
    <row r="1489" spans="1:10" ht="31.5" x14ac:dyDescent="0.25">
      <c r="A1489" s="64" t="s">
        <v>6655</v>
      </c>
      <c r="B1489" s="31" t="s">
        <v>3673</v>
      </c>
      <c r="C1489" s="25" t="s">
        <v>76</v>
      </c>
      <c r="D1489" s="25" t="s">
        <v>3559</v>
      </c>
      <c r="E1489" s="64">
        <v>2849</v>
      </c>
      <c r="F1489" s="26" t="s">
        <v>3672</v>
      </c>
      <c r="G1489" s="26" t="s">
        <v>8608</v>
      </c>
    </row>
    <row r="1490" spans="1:10" ht="31.5" x14ac:dyDescent="0.25">
      <c r="A1490" s="64" t="s">
        <v>6656</v>
      </c>
      <c r="B1490" s="31" t="s">
        <v>3677</v>
      </c>
      <c r="C1490" s="25" t="s">
        <v>3560</v>
      </c>
      <c r="D1490" s="25" t="s">
        <v>3561</v>
      </c>
      <c r="E1490" s="64">
        <v>2021</v>
      </c>
      <c r="F1490" s="26" t="s">
        <v>3683</v>
      </c>
      <c r="G1490" s="26" t="s">
        <v>3678</v>
      </c>
    </row>
    <row r="1491" spans="1:10" x14ac:dyDescent="0.25">
      <c r="A1491" s="64" t="s">
        <v>6657</v>
      </c>
      <c r="B1491" s="31" t="s">
        <v>3679</v>
      </c>
      <c r="C1491" s="25" t="s">
        <v>1761</v>
      </c>
      <c r="D1491" s="25" t="s">
        <v>3562</v>
      </c>
      <c r="E1491" s="64">
        <v>952</v>
      </c>
      <c r="F1491" s="26" t="s">
        <v>3682</v>
      </c>
      <c r="G1491" s="26" t="s">
        <v>8609</v>
      </c>
    </row>
    <row r="1492" spans="1:10" ht="31.5" x14ac:dyDescent="0.25">
      <c r="A1492" s="64" t="s">
        <v>6658</v>
      </c>
      <c r="B1492" s="31" t="s">
        <v>3680</v>
      </c>
      <c r="C1492" s="25" t="s">
        <v>3563</v>
      </c>
      <c r="D1492" s="25" t="s">
        <v>3564</v>
      </c>
      <c r="E1492" s="64">
        <v>3306</v>
      </c>
      <c r="F1492" s="26" t="s">
        <v>3684</v>
      </c>
      <c r="G1492" s="26" t="s">
        <v>7603</v>
      </c>
      <c r="H1492" s="33"/>
      <c r="J1492" s="33"/>
    </row>
    <row r="1493" spans="1:10" x14ac:dyDescent="0.25">
      <c r="A1493" s="64" t="s">
        <v>6659</v>
      </c>
      <c r="B1493" s="31" t="s">
        <v>3685</v>
      </c>
      <c r="C1493" s="25" t="s">
        <v>453</v>
      </c>
      <c r="D1493" s="25" t="s">
        <v>3565</v>
      </c>
      <c r="E1493" s="64">
        <v>987</v>
      </c>
      <c r="F1493" s="26" t="s">
        <v>3633</v>
      </c>
      <c r="G1493" s="26" t="s">
        <v>8610</v>
      </c>
      <c r="J1493" s="33"/>
    </row>
    <row r="1494" spans="1:10" x14ac:dyDescent="0.25">
      <c r="A1494" s="64" t="s">
        <v>6660</v>
      </c>
      <c r="B1494" s="31" t="s">
        <v>3686</v>
      </c>
      <c r="C1494" s="25" t="s">
        <v>964</v>
      </c>
      <c r="D1494" s="25" t="s">
        <v>3562</v>
      </c>
      <c r="E1494" s="64">
        <v>2012</v>
      </c>
      <c r="F1494" s="26" t="s">
        <v>3681</v>
      </c>
      <c r="G1494" s="26" t="s">
        <v>8611</v>
      </c>
    </row>
    <row r="1495" spans="1:10" x14ac:dyDescent="0.25">
      <c r="A1495" s="64" t="s">
        <v>6661</v>
      </c>
      <c r="B1495" s="31" t="s">
        <v>3687</v>
      </c>
      <c r="C1495" s="25" t="s">
        <v>852</v>
      </c>
      <c r="D1495" s="25" t="s">
        <v>3565</v>
      </c>
      <c r="E1495" s="64">
        <v>700</v>
      </c>
      <c r="F1495" s="26" t="s">
        <v>3633</v>
      </c>
      <c r="G1495" s="26" t="s">
        <v>3622</v>
      </c>
      <c r="H1495" s="33"/>
    </row>
    <row r="1496" spans="1:10" x14ac:dyDescent="0.25">
      <c r="A1496" s="64" t="s">
        <v>6662</v>
      </c>
      <c r="B1496" s="31" t="s">
        <v>3688</v>
      </c>
      <c r="C1496" s="25" t="s">
        <v>3566</v>
      </c>
      <c r="D1496" s="25" t="s">
        <v>3565</v>
      </c>
      <c r="E1496" s="64">
        <v>275</v>
      </c>
      <c r="F1496" s="26" t="s">
        <v>7555</v>
      </c>
      <c r="G1496" s="26" t="s">
        <v>3689</v>
      </c>
    </row>
    <row r="1497" spans="1:10" ht="31.5" x14ac:dyDescent="0.25">
      <c r="A1497" s="64" t="s">
        <v>6663</v>
      </c>
      <c r="B1497" s="31" t="s">
        <v>3691</v>
      </c>
      <c r="C1497" s="25" t="s">
        <v>846</v>
      </c>
      <c r="D1497" s="25" t="s">
        <v>3567</v>
      </c>
      <c r="E1497" s="64">
        <v>1337</v>
      </c>
      <c r="F1497" s="26" t="s">
        <v>3633</v>
      </c>
      <c r="G1497" s="26" t="s">
        <v>8612</v>
      </c>
    </row>
    <row r="1498" spans="1:10" x14ac:dyDescent="0.25">
      <c r="A1498" s="64" t="s">
        <v>6664</v>
      </c>
      <c r="B1498" s="31" t="s">
        <v>3692</v>
      </c>
      <c r="C1498" s="25" t="s">
        <v>446</v>
      </c>
      <c r="D1498" s="25" t="s">
        <v>3558</v>
      </c>
      <c r="E1498" s="64">
        <v>663</v>
      </c>
      <c r="F1498" s="26" t="s">
        <v>3187</v>
      </c>
      <c r="G1498" s="26" t="s">
        <v>8613</v>
      </c>
    </row>
    <row r="1499" spans="1:10" ht="31.5" x14ac:dyDescent="0.25">
      <c r="A1499" s="64" t="s">
        <v>6665</v>
      </c>
      <c r="B1499" s="31" t="s">
        <v>3786</v>
      </c>
      <c r="C1499" s="25" t="s">
        <v>1870</v>
      </c>
      <c r="D1499" s="25" t="s">
        <v>3568</v>
      </c>
      <c r="E1499" s="64">
        <v>3458</v>
      </c>
      <c r="F1499" s="26" t="s">
        <v>3633</v>
      </c>
      <c r="G1499" s="26" t="s">
        <v>8614</v>
      </c>
    </row>
    <row r="1500" spans="1:10" x14ac:dyDescent="0.25">
      <c r="A1500" s="64" t="s">
        <v>6666</v>
      </c>
      <c r="B1500" s="31" t="s">
        <v>3785</v>
      </c>
      <c r="C1500" s="25" t="s">
        <v>3569</v>
      </c>
      <c r="D1500" s="25" t="s">
        <v>3570</v>
      </c>
      <c r="E1500" s="64">
        <v>1812</v>
      </c>
      <c r="F1500" s="26" t="s">
        <v>8615</v>
      </c>
      <c r="G1500" s="26" t="s">
        <v>2767</v>
      </c>
    </row>
    <row r="1501" spans="1:10" ht="31.5" x14ac:dyDescent="0.25">
      <c r="A1501" s="64" t="s">
        <v>6667</v>
      </c>
      <c r="B1501" s="31" t="s">
        <v>3784</v>
      </c>
      <c r="C1501" s="25" t="s">
        <v>401</v>
      </c>
      <c r="D1501" s="25" t="s">
        <v>3568</v>
      </c>
      <c r="E1501" s="64">
        <v>1593</v>
      </c>
      <c r="F1501" s="26" t="s">
        <v>3633</v>
      </c>
      <c r="G1501" s="26" t="s">
        <v>3623</v>
      </c>
    </row>
    <row r="1502" spans="1:10" x14ac:dyDescent="0.25">
      <c r="A1502" s="64" t="s">
        <v>6668</v>
      </c>
      <c r="B1502" s="31" t="s">
        <v>3777</v>
      </c>
      <c r="C1502" s="25" t="s">
        <v>24</v>
      </c>
      <c r="D1502" s="25" t="s">
        <v>3541</v>
      </c>
      <c r="E1502" s="64">
        <v>679</v>
      </c>
      <c r="F1502" s="26" t="s">
        <v>3633</v>
      </c>
      <c r="G1502" s="26" t="s">
        <v>8616</v>
      </c>
    </row>
    <row r="1503" spans="1:10" x14ac:dyDescent="0.25">
      <c r="A1503" s="64" t="s">
        <v>6669</v>
      </c>
      <c r="B1503" s="31" t="s">
        <v>3710</v>
      </c>
      <c r="C1503" s="25" t="s">
        <v>426</v>
      </c>
      <c r="D1503" s="25" t="s">
        <v>3563</v>
      </c>
      <c r="E1503" s="64">
        <v>425</v>
      </c>
      <c r="F1503" s="26" t="s">
        <v>3681</v>
      </c>
      <c r="G1503" s="26" t="s">
        <v>8617</v>
      </c>
    </row>
    <row r="1504" spans="1:10" x14ac:dyDescent="0.25">
      <c r="A1504" s="64" t="s">
        <v>6670</v>
      </c>
      <c r="B1504" s="31" t="s">
        <v>3706</v>
      </c>
      <c r="C1504" s="25" t="s">
        <v>3571</v>
      </c>
      <c r="D1504" s="25" t="s">
        <v>3563</v>
      </c>
      <c r="E1504" s="64">
        <v>960</v>
      </c>
      <c r="F1504" s="26" t="s">
        <v>969</v>
      </c>
      <c r="G1504" s="26" t="s">
        <v>7849</v>
      </c>
    </row>
    <row r="1505" spans="1:8" x14ac:dyDescent="0.25">
      <c r="A1505" s="64" t="s">
        <v>6671</v>
      </c>
      <c r="B1505" s="31" t="s">
        <v>3707</v>
      </c>
      <c r="C1505" s="25" t="s">
        <v>879</v>
      </c>
      <c r="D1505" s="25" t="s">
        <v>3562</v>
      </c>
      <c r="E1505" s="64">
        <v>450</v>
      </c>
      <c r="F1505" s="26" t="s">
        <v>3621</v>
      </c>
      <c r="G1505" s="26" t="s">
        <v>8618</v>
      </c>
    </row>
    <row r="1506" spans="1:8" x14ac:dyDescent="0.25">
      <c r="A1506" s="64" t="s">
        <v>6672</v>
      </c>
      <c r="B1506" s="31" t="s">
        <v>3705</v>
      </c>
      <c r="C1506" s="25" t="s">
        <v>28</v>
      </c>
      <c r="D1506" s="25" t="s">
        <v>3562</v>
      </c>
      <c r="E1506" s="64">
        <v>1225</v>
      </c>
      <c r="F1506" s="26" t="s">
        <v>8619</v>
      </c>
      <c r="G1506" s="26" t="s">
        <v>3704</v>
      </c>
    </row>
    <row r="1507" spans="1:8" x14ac:dyDescent="0.25">
      <c r="A1507" s="64" t="s">
        <v>6673</v>
      </c>
      <c r="B1507" s="31" t="s">
        <v>3716</v>
      </c>
      <c r="C1507" s="25" t="s">
        <v>401</v>
      </c>
      <c r="D1507" s="25" t="s">
        <v>3572</v>
      </c>
      <c r="E1507" s="64">
        <v>1596</v>
      </c>
      <c r="F1507" s="26" t="s">
        <v>3633</v>
      </c>
      <c r="G1507" s="26" t="s">
        <v>3717</v>
      </c>
    </row>
    <row r="1508" spans="1:8" x14ac:dyDescent="0.25">
      <c r="A1508" s="64" t="s">
        <v>6674</v>
      </c>
      <c r="B1508" s="31" t="s">
        <v>3703</v>
      </c>
      <c r="C1508" s="25" t="s">
        <v>3573</v>
      </c>
      <c r="D1508" s="25" t="s">
        <v>3574</v>
      </c>
      <c r="E1508" s="28">
        <v>513</v>
      </c>
      <c r="F1508" s="26" t="s">
        <v>3621</v>
      </c>
      <c r="G1508" s="26" t="s">
        <v>8620</v>
      </c>
    </row>
    <row r="1509" spans="1:8" x14ac:dyDescent="0.25">
      <c r="A1509" s="64" t="s">
        <v>6675</v>
      </c>
      <c r="B1509" s="31" t="s">
        <v>3719</v>
      </c>
      <c r="C1509" s="25" t="s">
        <v>179</v>
      </c>
      <c r="D1509" s="25" t="s">
        <v>3565</v>
      </c>
      <c r="E1509" s="28">
        <v>605</v>
      </c>
      <c r="F1509" s="26" t="s">
        <v>3633</v>
      </c>
      <c r="G1509" s="26" t="s">
        <v>8621</v>
      </c>
    </row>
    <row r="1510" spans="1:8" x14ac:dyDescent="0.25">
      <c r="A1510" s="64" t="s">
        <v>6676</v>
      </c>
      <c r="B1510" s="31" t="s">
        <v>3698</v>
      </c>
      <c r="C1510" s="25" t="s">
        <v>3575</v>
      </c>
      <c r="D1510" s="25" t="s">
        <v>3565</v>
      </c>
      <c r="E1510" s="28">
        <v>312</v>
      </c>
      <c r="F1510" s="26" t="s">
        <v>3154</v>
      </c>
      <c r="G1510" s="26" t="s">
        <v>8623</v>
      </c>
    </row>
    <row r="1511" spans="1:8" x14ac:dyDescent="0.25">
      <c r="A1511" s="64" t="s">
        <v>6677</v>
      </c>
      <c r="B1511" s="31" t="s">
        <v>3699</v>
      </c>
      <c r="C1511" s="25" t="s">
        <v>61</v>
      </c>
      <c r="D1511" s="25" t="s">
        <v>3565</v>
      </c>
      <c r="E1511" s="28">
        <v>266</v>
      </c>
      <c r="F1511" s="26" t="s">
        <v>3684</v>
      </c>
      <c r="G1511" s="26" t="s">
        <v>3624</v>
      </c>
    </row>
    <row r="1512" spans="1:8" ht="31.5" x14ac:dyDescent="0.25">
      <c r="A1512" s="64" t="s">
        <v>6678</v>
      </c>
      <c r="B1512" s="31" t="s">
        <v>3701</v>
      </c>
      <c r="C1512" s="25" t="s">
        <v>186</v>
      </c>
      <c r="D1512" s="25" t="s">
        <v>3576</v>
      </c>
      <c r="E1512" s="28">
        <v>309</v>
      </c>
      <c r="F1512" s="26" t="s">
        <v>3702</v>
      </c>
      <c r="G1512" s="26" t="s">
        <v>8622</v>
      </c>
    </row>
    <row r="1513" spans="1:8" x14ac:dyDescent="0.25">
      <c r="A1513" s="64" t="s">
        <v>6679</v>
      </c>
      <c r="B1513" s="31" t="s">
        <v>3718</v>
      </c>
      <c r="C1513" s="25" t="s">
        <v>106</v>
      </c>
      <c r="D1513" s="25" t="s">
        <v>3565</v>
      </c>
      <c r="E1513" s="28">
        <v>572</v>
      </c>
      <c r="F1513" s="26" t="s">
        <v>3633</v>
      </c>
      <c r="G1513" s="26" t="s">
        <v>8624</v>
      </c>
    </row>
    <row r="1514" spans="1:8" x14ac:dyDescent="0.25">
      <c r="A1514" s="64" t="s">
        <v>6680</v>
      </c>
      <c r="B1514" s="31" t="s">
        <v>3779</v>
      </c>
      <c r="C1514" s="25" t="s">
        <v>878</v>
      </c>
      <c r="D1514" s="25" t="s">
        <v>3565</v>
      </c>
      <c r="E1514" s="28">
        <v>381</v>
      </c>
      <c r="F1514" s="26" t="s">
        <v>3633</v>
      </c>
      <c r="G1514" s="26" t="s">
        <v>3781</v>
      </c>
    </row>
    <row r="1515" spans="1:8" x14ac:dyDescent="0.25">
      <c r="A1515" s="64" t="s">
        <v>6681</v>
      </c>
      <c r="B1515" s="31" t="s">
        <v>3780</v>
      </c>
      <c r="C1515" s="25" t="s">
        <v>3352</v>
      </c>
      <c r="D1515" s="25" t="s">
        <v>7367</v>
      </c>
      <c r="E1515" s="28">
        <v>270</v>
      </c>
      <c r="F1515" s="26" t="s">
        <v>2609</v>
      </c>
      <c r="G1515" s="26" t="s">
        <v>8625</v>
      </c>
    </row>
    <row r="1516" spans="1:8" x14ac:dyDescent="0.25">
      <c r="A1516" s="64" t="s">
        <v>6682</v>
      </c>
      <c r="B1516" s="31" t="s">
        <v>3788</v>
      </c>
      <c r="C1516" s="25" t="s">
        <v>1969</v>
      </c>
      <c r="D1516" s="25" t="s">
        <v>3565</v>
      </c>
      <c r="E1516" s="28">
        <v>795</v>
      </c>
      <c r="F1516" s="26" t="s">
        <v>3633</v>
      </c>
      <c r="G1516" s="26" t="s">
        <v>8626</v>
      </c>
    </row>
    <row r="1517" spans="1:8" x14ac:dyDescent="0.25">
      <c r="A1517" s="64" t="s">
        <v>6683</v>
      </c>
      <c r="B1517" s="31" t="s">
        <v>3789</v>
      </c>
      <c r="C1517" s="25" t="s">
        <v>3577</v>
      </c>
      <c r="D1517" s="25" t="s">
        <v>3565</v>
      </c>
      <c r="E1517" s="28">
        <v>535</v>
      </c>
      <c r="F1517" s="26" t="s">
        <v>3633</v>
      </c>
      <c r="G1517" s="26" t="s">
        <v>8627</v>
      </c>
    </row>
    <row r="1518" spans="1:8" x14ac:dyDescent="0.25">
      <c r="A1518" s="64" t="s">
        <v>6684</v>
      </c>
      <c r="B1518" s="31" t="s">
        <v>3697</v>
      </c>
      <c r="C1518" s="25" t="s">
        <v>1534</v>
      </c>
      <c r="D1518" s="25" t="s">
        <v>3558</v>
      </c>
      <c r="E1518" s="28">
        <v>195</v>
      </c>
      <c r="F1518" s="26" t="s">
        <v>3700</v>
      </c>
      <c r="G1518" s="26" t="s">
        <v>8628</v>
      </c>
    </row>
    <row r="1519" spans="1:8" x14ac:dyDescent="0.25">
      <c r="A1519" s="64" t="s">
        <v>6685</v>
      </c>
      <c r="B1519" s="31" t="s">
        <v>3696</v>
      </c>
      <c r="C1519" s="25" t="s">
        <v>3578</v>
      </c>
      <c r="D1519" s="25" t="s">
        <v>3565</v>
      </c>
      <c r="E1519" s="64">
        <v>66</v>
      </c>
      <c r="F1519" s="64" t="s">
        <v>3690</v>
      </c>
      <c r="G1519" s="64" t="s">
        <v>8629</v>
      </c>
      <c r="H1519" s="33"/>
    </row>
    <row r="1520" spans="1:8" x14ac:dyDescent="0.25">
      <c r="A1520" s="64" t="s">
        <v>6686</v>
      </c>
      <c r="B1520" s="31" t="s">
        <v>3695</v>
      </c>
      <c r="C1520" s="25" t="s">
        <v>3579</v>
      </c>
      <c r="D1520" s="25" t="s">
        <v>3558</v>
      </c>
      <c r="E1520" s="28">
        <v>256</v>
      </c>
      <c r="F1520" s="26" t="s">
        <v>3187</v>
      </c>
      <c r="G1520" s="26" t="s">
        <v>8630</v>
      </c>
    </row>
    <row r="1521" spans="1:7" x14ac:dyDescent="0.25">
      <c r="A1521" s="64" t="s">
        <v>6687</v>
      </c>
      <c r="B1521" s="31" t="s">
        <v>3694</v>
      </c>
      <c r="C1521" s="25" t="s">
        <v>3580</v>
      </c>
      <c r="D1521" s="25" t="s">
        <v>3558</v>
      </c>
      <c r="E1521" s="28">
        <v>380</v>
      </c>
      <c r="F1521" s="26" t="s">
        <v>3187</v>
      </c>
      <c r="G1521" s="26" t="s">
        <v>8631</v>
      </c>
    </row>
    <row r="1522" spans="1:7" x14ac:dyDescent="0.25">
      <c r="A1522" s="64" t="s">
        <v>6688</v>
      </c>
      <c r="B1522" s="31" t="s">
        <v>3727</v>
      </c>
      <c r="C1522" s="25" t="s">
        <v>3582</v>
      </c>
      <c r="D1522" s="25" t="s">
        <v>3558</v>
      </c>
      <c r="E1522" s="28">
        <v>527</v>
      </c>
      <c r="F1522" s="26" t="s">
        <v>3726</v>
      </c>
      <c r="G1522" s="28" t="s">
        <v>8632</v>
      </c>
    </row>
    <row r="1523" spans="1:7" x14ac:dyDescent="0.25">
      <c r="A1523" s="64" t="s">
        <v>6689</v>
      </c>
      <c r="B1523" s="31" t="s">
        <v>3725</v>
      </c>
      <c r="C1523" s="25" t="s">
        <v>646</v>
      </c>
      <c r="D1523" s="25" t="s">
        <v>3558</v>
      </c>
      <c r="E1523" s="28">
        <v>116</v>
      </c>
      <c r="F1523" s="26" t="s">
        <v>3672</v>
      </c>
      <c r="G1523" s="26" t="s">
        <v>8633</v>
      </c>
    </row>
    <row r="1524" spans="1:7" x14ac:dyDescent="0.25">
      <c r="A1524" s="64" t="s">
        <v>6690</v>
      </c>
      <c r="B1524" s="31" t="s">
        <v>3792</v>
      </c>
      <c r="C1524" s="25" t="s">
        <v>1552</v>
      </c>
      <c r="D1524" s="25" t="s">
        <v>3565</v>
      </c>
      <c r="E1524" s="28">
        <v>122</v>
      </c>
      <c r="F1524" s="26" t="s">
        <v>3793</v>
      </c>
      <c r="G1524" s="26" t="s">
        <v>8634</v>
      </c>
    </row>
    <row r="1525" spans="1:7" ht="31.5" x14ac:dyDescent="0.25">
      <c r="A1525" s="64" t="s">
        <v>6691</v>
      </c>
      <c r="B1525" s="31" t="s">
        <v>3782</v>
      </c>
      <c r="C1525" s="25" t="s">
        <v>159</v>
      </c>
      <c r="D1525" s="25" t="s">
        <v>3585</v>
      </c>
      <c r="E1525" s="28">
        <v>706</v>
      </c>
      <c r="F1525" s="26" t="s">
        <v>3783</v>
      </c>
      <c r="G1525" s="26" t="s">
        <v>8635</v>
      </c>
    </row>
    <row r="1526" spans="1:7" ht="31.5" x14ac:dyDescent="0.25">
      <c r="A1526" s="64" t="s">
        <v>6692</v>
      </c>
      <c r="B1526" s="31" t="s">
        <v>3790</v>
      </c>
      <c r="C1526" s="25" t="s">
        <v>2523</v>
      </c>
      <c r="D1526" s="25" t="s">
        <v>3570</v>
      </c>
      <c r="E1526" s="28">
        <v>885</v>
      </c>
      <c r="F1526" s="26" t="s">
        <v>7604</v>
      </c>
      <c r="G1526" s="26" t="s">
        <v>8636</v>
      </c>
    </row>
    <row r="1527" spans="1:7" ht="37.5" customHeight="1" x14ac:dyDescent="0.25">
      <c r="A1527" s="64" t="s">
        <v>6693</v>
      </c>
      <c r="B1527" s="31" t="s">
        <v>3791</v>
      </c>
      <c r="C1527" s="25" t="s">
        <v>2747</v>
      </c>
      <c r="D1527" s="25" t="s">
        <v>3570</v>
      </c>
      <c r="E1527" s="28">
        <v>956</v>
      </c>
      <c r="F1527" s="26" t="s">
        <v>8637</v>
      </c>
      <c r="G1527" s="26" t="s">
        <v>8639</v>
      </c>
    </row>
    <row r="1528" spans="1:7" x14ac:dyDescent="0.25">
      <c r="A1528" s="64" t="s">
        <v>6694</v>
      </c>
      <c r="B1528" s="31" t="s">
        <v>3787</v>
      </c>
      <c r="C1528" s="25" t="s">
        <v>494</v>
      </c>
      <c r="D1528" s="25" t="s">
        <v>3570</v>
      </c>
      <c r="E1528" s="28">
        <v>152</v>
      </c>
      <c r="F1528" s="26" t="s">
        <v>2767</v>
      </c>
      <c r="G1528" s="26" t="s">
        <v>8638</v>
      </c>
    </row>
    <row r="1529" spans="1:7" ht="31.5" x14ac:dyDescent="0.25">
      <c r="A1529" s="64" t="s">
        <v>6695</v>
      </c>
      <c r="B1529" s="31" t="s">
        <v>3794</v>
      </c>
      <c r="C1529" s="25" t="s">
        <v>413</v>
      </c>
      <c r="D1529" s="25" t="s">
        <v>3586</v>
      </c>
      <c r="E1529" s="28">
        <v>6258</v>
      </c>
      <c r="F1529" s="26" t="s">
        <v>8640</v>
      </c>
      <c r="G1529" s="26" t="s">
        <v>2683</v>
      </c>
    </row>
    <row r="1530" spans="1:7" x14ac:dyDescent="0.25">
      <c r="A1530" s="64" t="s">
        <v>6696</v>
      </c>
      <c r="B1530" s="31" t="s">
        <v>3735</v>
      </c>
      <c r="C1530" s="25" t="s">
        <v>733</v>
      </c>
      <c r="D1530" s="25" t="s">
        <v>3587</v>
      </c>
      <c r="E1530" s="28">
        <v>920</v>
      </c>
      <c r="F1530" s="26" t="s">
        <v>7663</v>
      </c>
      <c r="G1530" s="26" t="s">
        <v>456</v>
      </c>
    </row>
    <row r="1531" spans="1:7" x14ac:dyDescent="0.25">
      <c r="A1531" s="64" t="s">
        <v>6697</v>
      </c>
      <c r="B1531" s="31" t="s">
        <v>3736</v>
      </c>
      <c r="C1531" s="25" t="s">
        <v>3588</v>
      </c>
      <c r="D1531" s="25" t="s">
        <v>3587</v>
      </c>
      <c r="E1531" s="28">
        <v>960</v>
      </c>
      <c r="F1531" s="26" t="s">
        <v>2804</v>
      </c>
      <c r="G1531" s="26" t="s">
        <v>3737</v>
      </c>
    </row>
    <row r="1532" spans="1:7" x14ac:dyDescent="0.25">
      <c r="A1532" s="64" t="s">
        <v>6698</v>
      </c>
      <c r="B1532" s="31" t="s">
        <v>3731</v>
      </c>
      <c r="C1532" s="25" t="s">
        <v>61</v>
      </c>
      <c r="D1532" s="25" t="s">
        <v>590</v>
      </c>
      <c r="E1532" s="28">
        <v>497</v>
      </c>
      <c r="F1532" s="26" t="s">
        <v>1519</v>
      </c>
      <c r="G1532" s="26" t="s">
        <v>8643</v>
      </c>
    </row>
    <row r="1533" spans="1:7" ht="31.5" x14ac:dyDescent="0.25">
      <c r="A1533" s="64" t="s">
        <v>6699</v>
      </c>
      <c r="B1533" s="31" t="s">
        <v>3732</v>
      </c>
      <c r="C1533" s="25" t="s">
        <v>1540</v>
      </c>
      <c r="D1533" s="25" t="s">
        <v>3589</v>
      </c>
      <c r="E1533" s="28">
        <v>890</v>
      </c>
      <c r="F1533" s="26" t="s">
        <v>2360</v>
      </c>
      <c r="G1533" s="26" t="s">
        <v>8642</v>
      </c>
    </row>
    <row r="1534" spans="1:7" ht="31.5" x14ac:dyDescent="0.25">
      <c r="A1534" s="64" t="s">
        <v>6700</v>
      </c>
      <c r="B1534" s="31" t="s">
        <v>3742</v>
      </c>
      <c r="C1534" s="25" t="s">
        <v>3741</v>
      </c>
      <c r="D1534" s="25" t="s">
        <v>3590</v>
      </c>
      <c r="E1534" s="28">
        <v>440</v>
      </c>
      <c r="F1534" s="26" t="s">
        <v>2360</v>
      </c>
      <c r="G1534" s="26" t="s">
        <v>8641</v>
      </c>
    </row>
    <row r="1535" spans="1:7" ht="31.5" x14ac:dyDescent="0.25">
      <c r="A1535" s="64" t="s">
        <v>6701</v>
      </c>
      <c r="B1535" s="31" t="s">
        <v>3743</v>
      </c>
      <c r="C1535" s="25" t="s">
        <v>3591</v>
      </c>
      <c r="D1535" s="25" t="s">
        <v>3590</v>
      </c>
      <c r="E1535" s="28">
        <v>653</v>
      </c>
      <c r="F1535" s="26" t="s">
        <v>7605</v>
      </c>
      <c r="G1535" s="26" t="s">
        <v>3744</v>
      </c>
    </row>
    <row r="1536" spans="1:7" ht="31.5" x14ac:dyDescent="0.25">
      <c r="A1536" s="64" t="s">
        <v>6702</v>
      </c>
      <c r="B1536" s="31" t="s">
        <v>3733</v>
      </c>
      <c r="C1536" s="25" t="s">
        <v>667</v>
      </c>
      <c r="D1536" s="25" t="s">
        <v>3592</v>
      </c>
      <c r="E1536" s="28">
        <v>855</v>
      </c>
      <c r="F1536" s="26" t="s">
        <v>2360</v>
      </c>
      <c r="G1536" s="26" t="s">
        <v>8644</v>
      </c>
    </row>
    <row r="1537" spans="1:9" x14ac:dyDescent="0.25">
      <c r="A1537" s="64" t="s">
        <v>6703</v>
      </c>
      <c r="B1537" s="31" t="s">
        <v>3759</v>
      </c>
      <c r="C1537" s="25" t="s">
        <v>172</v>
      </c>
      <c r="D1537" s="25" t="s">
        <v>3541</v>
      </c>
      <c r="E1537" s="28">
        <v>254</v>
      </c>
      <c r="F1537" s="26" t="s">
        <v>1147</v>
      </c>
      <c r="G1537" s="26" t="s">
        <v>3760</v>
      </c>
    </row>
    <row r="1538" spans="1:9" x14ac:dyDescent="0.25">
      <c r="A1538" s="64" t="s">
        <v>6704</v>
      </c>
      <c r="B1538" s="31" t="s">
        <v>3761</v>
      </c>
      <c r="C1538" s="25" t="s">
        <v>93</v>
      </c>
      <c r="D1538" s="25" t="s">
        <v>3541</v>
      </c>
      <c r="E1538" s="28">
        <v>85</v>
      </c>
      <c r="F1538" s="26" t="s">
        <v>3625</v>
      </c>
      <c r="G1538" s="26" t="s">
        <v>8647</v>
      </c>
    </row>
    <row r="1539" spans="1:9" x14ac:dyDescent="0.25">
      <c r="A1539" s="64" t="s">
        <v>6705</v>
      </c>
      <c r="B1539" s="31" t="s">
        <v>3763</v>
      </c>
      <c r="C1539" s="25" t="s">
        <v>1536</v>
      </c>
      <c r="D1539" s="25" t="s">
        <v>3541</v>
      </c>
      <c r="E1539" s="28">
        <v>106</v>
      </c>
      <c r="F1539" s="26" t="s">
        <v>3626</v>
      </c>
      <c r="G1539" s="26" t="s">
        <v>8646</v>
      </c>
    </row>
    <row r="1540" spans="1:9" x14ac:dyDescent="0.25">
      <c r="A1540" s="64" t="s">
        <v>6706</v>
      </c>
      <c r="B1540" s="31" t="s">
        <v>3764</v>
      </c>
      <c r="C1540" s="25" t="s">
        <v>3593</v>
      </c>
      <c r="D1540" s="25" t="s">
        <v>3541</v>
      </c>
      <c r="E1540" s="28">
        <v>65</v>
      </c>
      <c r="F1540" s="26" t="s">
        <v>3633</v>
      </c>
      <c r="G1540" s="26" t="s">
        <v>8645</v>
      </c>
    </row>
    <row r="1541" spans="1:9" ht="31.5" x14ac:dyDescent="0.25">
      <c r="A1541" s="64" t="s">
        <v>6707</v>
      </c>
      <c r="B1541" s="31" t="s">
        <v>3758</v>
      </c>
      <c r="C1541" s="25" t="s">
        <v>61</v>
      </c>
      <c r="D1541" s="25" t="s">
        <v>3551</v>
      </c>
      <c r="E1541" s="28">
        <v>650</v>
      </c>
      <c r="F1541" s="26" t="s">
        <v>3611</v>
      </c>
      <c r="G1541" s="26" t="s">
        <v>3653</v>
      </c>
    </row>
    <row r="1542" spans="1:9" x14ac:dyDescent="0.25">
      <c r="A1542" s="64" t="s">
        <v>6708</v>
      </c>
      <c r="B1542" s="31" t="s">
        <v>3752</v>
      </c>
      <c r="C1542" s="25" t="s">
        <v>3594</v>
      </c>
      <c r="D1542" s="25" t="s">
        <v>3541</v>
      </c>
      <c r="E1542" s="28">
        <v>110</v>
      </c>
      <c r="F1542" s="26" t="s">
        <v>43</v>
      </c>
      <c r="G1542" s="26" t="s">
        <v>8648</v>
      </c>
    </row>
    <row r="1543" spans="1:9" x14ac:dyDescent="0.25">
      <c r="A1543" s="64" t="s">
        <v>6709</v>
      </c>
      <c r="B1543" s="31" t="s">
        <v>3757</v>
      </c>
      <c r="C1543" s="25" t="s">
        <v>2501</v>
      </c>
      <c r="D1543" s="25" t="s">
        <v>3541</v>
      </c>
      <c r="E1543" s="28">
        <v>211</v>
      </c>
      <c r="F1543" s="26" t="s">
        <v>60</v>
      </c>
      <c r="G1543" s="26" t="s">
        <v>8649</v>
      </c>
    </row>
    <row r="1544" spans="1:9" x14ac:dyDescent="0.25">
      <c r="A1544" s="64" t="s">
        <v>6710</v>
      </c>
      <c r="B1544" s="31" t="s">
        <v>3750</v>
      </c>
      <c r="C1544" s="25" t="s">
        <v>3595</v>
      </c>
      <c r="D1544" s="25" t="s">
        <v>3596</v>
      </c>
      <c r="E1544" s="28">
        <v>440</v>
      </c>
      <c r="F1544" s="26" t="s">
        <v>43</v>
      </c>
      <c r="G1544" s="26" t="s">
        <v>3653</v>
      </c>
    </row>
    <row r="1545" spans="1:9" x14ac:dyDescent="0.25">
      <c r="A1545" s="64" t="s">
        <v>6711</v>
      </c>
      <c r="B1545" s="31" t="s">
        <v>3745</v>
      </c>
      <c r="C1545" s="25" t="s">
        <v>851</v>
      </c>
      <c r="D1545" s="25" t="s">
        <v>3596</v>
      </c>
      <c r="E1545" s="28">
        <v>109</v>
      </c>
      <c r="F1545" s="26" t="s">
        <v>7606</v>
      </c>
      <c r="G1545" s="26" t="s">
        <v>8650</v>
      </c>
    </row>
    <row r="1546" spans="1:9" x14ac:dyDescent="0.25">
      <c r="A1546" s="64" t="s">
        <v>6712</v>
      </c>
      <c r="B1546" s="31" t="s">
        <v>3749</v>
      </c>
      <c r="C1546" s="25" t="s">
        <v>4912</v>
      </c>
      <c r="D1546" s="25" t="s">
        <v>3596</v>
      </c>
      <c r="E1546" s="28">
        <v>170</v>
      </c>
      <c r="F1546" s="26" t="s">
        <v>3617</v>
      </c>
      <c r="G1546" s="26" t="s">
        <v>8651</v>
      </c>
    </row>
    <row r="1547" spans="1:9" ht="31.5" x14ac:dyDescent="0.25">
      <c r="A1547" s="64" t="s">
        <v>6713</v>
      </c>
      <c r="B1547" s="31" t="s">
        <v>3775</v>
      </c>
      <c r="C1547" s="25" t="s">
        <v>3597</v>
      </c>
      <c r="D1547" s="25" t="s">
        <v>3549</v>
      </c>
      <c r="E1547" s="64">
        <v>573</v>
      </c>
      <c r="F1547" s="26" t="s">
        <v>3657</v>
      </c>
      <c r="G1547" s="26" t="s">
        <v>8652</v>
      </c>
    </row>
    <row r="1548" spans="1:9" x14ac:dyDescent="0.25">
      <c r="A1548" s="64" t="s">
        <v>6714</v>
      </c>
      <c r="B1548" s="31" t="s">
        <v>3771</v>
      </c>
      <c r="C1548" s="25" t="s">
        <v>3598</v>
      </c>
      <c r="D1548" s="25" t="s">
        <v>3599</v>
      </c>
      <c r="E1548" s="28">
        <v>175</v>
      </c>
      <c r="F1548" s="26" t="s">
        <v>1139</v>
      </c>
      <c r="G1548" s="26" t="s">
        <v>8653</v>
      </c>
    </row>
    <row r="1549" spans="1:9" x14ac:dyDescent="0.25">
      <c r="A1549" s="64" t="s">
        <v>6715</v>
      </c>
      <c r="B1549" s="31" t="s">
        <v>3772</v>
      </c>
      <c r="C1549" s="25" t="s">
        <v>142</v>
      </c>
      <c r="D1549" s="25" t="s">
        <v>3599</v>
      </c>
      <c r="E1549" s="28">
        <v>109</v>
      </c>
      <c r="F1549" s="26" t="s">
        <v>1139</v>
      </c>
      <c r="G1549" s="26" t="s">
        <v>8654</v>
      </c>
    </row>
    <row r="1550" spans="1:9" x14ac:dyDescent="0.25">
      <c r="A1550" s="64" t="s">
        <v>6716</v>
      </c>
      <c r="B1550" s="31" t="s">
        <v>3770</v>
      </c>
      <c r="C1550" s="25" t="s">
        <v>64</v>
      </c>
      <c r="D1550" s="25" t="s">
        <v>3599</v>
      </c>
      <c r="E1550" s="28">
        <v>685</v>
      </c>
      <c r="F1550" s="26" t="s">
        <v>7607</v>
      </c>
      <c r="G1550" s="26" t="s">
        <v>8655</v>
      </c>
    </row>
    <row r="1551" spans="1:9" x14ac:dyDescent="0.25">
      <c r="A1551" s="64" t="s">
        <v>6717</v>
      </c>
      <c r="B1551" s="31" t="s">
        <v>3773</v>
      </c>
      <c r="C1551" s="25" t="s">
        <v>3600</v>
      </c>
      <c r="D1551" s="25" t="s">
        <v>3549</v>
      </c>
      <c r="E1551" s="28">
        <v>540</v>
      </c>
      <c r="F1551" s="26" t="s">
        <v>8658</v>
      </c>
      <c r="G1551" s="26" t="s">
        <v>3774</v>
      </c>
    </row>
    <row r="1552" spans="1:9" x14ac:dyDescent="0.25">
      <c r="A1552" s="64" t="s">
        <v>6718</v>
      </c>
      <c r="B1552" s="31" t="s">
        <v>3762</v>
      </c>
      <c r="C1552" s="25" t="s">
        <v>1919</v>
      </c>
      <c r="D1552" s="25" t="s">
        <v>3541</v>
      </c>
      <c r="E1552" s="64">
        <v>246</v>
      </c>
      <c r="F1552" s="26" t="s">
        <v>3726</v>
      </c>
      <c r="G1552" s="64" t="s">
        <v>8657</v>
      </c>
      <c r="I1552" s="33"/>
    </row>
    <row r="1553" spans="1:7" x14ac:dyDescent="0.25">
      <c r="A1553" s="64" t="s">
        <v>6719</v>
      </c>
      <c r="B1553" s="31" t="s">
        <v>3776</v>
      </c>
      <c r="C1553" s="25" t="s">
        <v>3601</v>
      </c>
      <c r="D1553" s="25" t="s">
        <v>3541</v>
      </c>
      <c r="E1553" s="28">
        <v>160</v>
      </c>
      <c r="F1553" s="28" t="s">
        <v>2379</v>
      </c>
      <c r="G1553" s="28" t="s">
        <v>8656</v>
      </c>
    </row>
    <row r="1554" spans="1:7" x14ac:dyDescent="0.25">
      <c r="A1554" s="64" t="s">
        <v>6720</v>
      </c>
      <c r="B1554" s="31" t="s">
        <v>3753</v>
      </c>
      <c r="C1554" s="25" t="s">
        <v>1865</v>
      </c>
      <c r="D1554" s="25" t="s">
        <v>3541</v>
      </c>
      <c r="E1554" s="28">
        <v>532</v>
      </c>
      <c r="F1554" s="26" t="s">
        <v>464</v>
      </c>
      <c r="G1554" s="26" t="s">
        <v>464</v>
      </c>
    </row>
    <row r="1555" spans="1:7" x14ac:dyDescent="0.25">
      <c r="A1555" s="64" t="s">
        <v>6721</v>
      </c>
      <c r="B1555" s="31" t="s">
        <v>3754</v>
      </c>
      <c r="C1555" s="25" t="s">
        <v>2714</v>
      </c>
      <c r="D1555" s="25" t="s">
        <v>3541</v>
      </c>
      <c r="E1555" s="28">
        <v>575</v>
      </c>
      <c r="F1555" s="26" t="s">
        <v>464</v>
      </c>
      <c r="G1555" s="26" t="s">
        <v>464</v>
      </c>
    </row>
    <row r="1556" spans="1:7" x14ac:dyDescent="0.25">
      <c r="A1556" s="64" t="s">
        <v>6722</v>
      </c>
      <c r="B1556" s="31" t="s">
        <v>3755</v>
      </c>
      <c r="C1556" s="25" t="s">
        <v>3602</v>
      </c>
      <c r="D1556" s="25" t="s">
        <v>3541</v>
      </c>
      <c r="E1556" s="28">
        <v>142</v>
      </c>
      <c r="F1556" s="26" t="s">
        <v>464</v>
      </c>
      <c r="G1556" s="26" t="s">
        <v>8662</v>
      </c>
    </row>
    <row r="1557" spans="1:7" x14ac:dyDescent="0.25">
      <c r="A1557" s="64" t="s">
        <v>6723</v>
      </c>
      <c r="B1557" s="31" t="s">
        <v>3765</v>
      </c>
      <c r="C1557" s="25" t="s">
        <v>1705</v>
      </c>
      <c r="D1557" s="25" t="s">
        <v>3541</v>
      </c>
      <c r="E1557" s="28">
        <v>182</v>
      </c>
      <c r="F1557" s="26" t="s">
        <v>3633</v>
      </c>
      <c r="G1557" s="26" t="s">
        <v>8661</v>
      </c>
    </row>
    <row r="1558" spans="1:7" x14ac:dyDescent="0.25">
      <c r="A1558" s="64" t="s">
        <v>6724</v>
      </c>
      <c r="B1558" s="31" t="s">
        <v>3766</v>
      </c>
      <c r="C1558" s="25" t="s">
        <v>3603</v>
      </c>
      <c r="D1558" s="25" t="s">
        <v>3549</v>
      </c>
      <c r="E1558" s="28">
        <v>2158</v>
      </c>
      <c r="F1558" s="26" t="s">
        <v>3617</v>
      </c>
      <c r="G1558" s="26" t="s">
        <v>3617</v>
      </c>
    </row>
    <row r="1559" spans="1:7" ht="31.5" x14ac:dyDescent="0.25">
      <c r="A1559" s="64" t="s">
        <v>6725</v>
      </c>
      <c r="B1559" s="31" t="s">
        <v>3713</v>
      </c>
      <c r="C1559" s="25" t="s">
        <v>3604</v>
      </c>
      <c r="D1559" s="25" t="s">
        <v>7608</v>
      </c>
      <c r="E1559" s="28">
        <v>1193</v>
      </c>
      <c r="F1559" s="26" t="s">
        <v>3712</v>
      </c>
      <c r="G1559" s="26" t="s">
        <v>3711</v>
      </c>
    </row>
    <row r="1560" spans="1:7" x14ac:dyDescent="0.25">
      <c r="A1560" s="64" t="s">
        <v>6726</v>
      </c>
      <c r="B1560" s="31" t="s">
        <v>3721</v>
      </c>
      <c r="C1560" s="25" t="s">
        <v>2269</v>
      </c>
      <c r="D1560" s="25" t="s">
        <v>3558</v>
      </c>
      <c r="E1560" s="28">
        <v>781</v>
      </c>
      <c r="F1560" s="26" t="s">
        <v>3672</v>
      </c>
      <c r="G1560" s="26" t="s">
        <v>8659</v>
      </c>
    </row>
    <row r="1561" spans="1:7" x14ac:dyDescent="0.25">
      <c r="A1561" s="64" t="s">
        <v>6727</v>
      </c>
      <c r="B1561" s="31" t="s">
        <v>3720</v>
      </c>
      <c r="C1561" s="25" t="s">
        <v>1883</v>
      </c>
      <c r="D1561" s="25" t="s">
        <v>3558</v>
      </c>
      <c r="E1561" s="28">
        <v>464</v>
      </c>
      <c r="F1561" s="26" t="s">
        <v>3187</v>
      </c>
      <c r="G1561" s="26" t="s">
        <v>8660</v>
      </c>
    </row>
    <row r="1562" spans="1:7" x14ac:dyDescent="0.25">
      <c r="A1562" s="64" t="s">
        <v>6728</v>
      </c>
      <c r="B1562" s="31" t="s">
        <v>3746</v>
      </c>
      <c r="C1562" s="25" t="s">
        <v>3605</v>
      </c>
      <c r="D1562" s="25" t="s">
        <v>3596</v>
      </c>
      <c r="E1562" s="28">
        <v>402</v>
      </c>
      <c r="F1562" s="26" t="s">
        <v>3617</v>
      </c>
      <c r="G1562" s="26" t="s">
        <v>3627</v>
      </c>
    </row>
    <row r="1563" spans="1:7" ht="31.5" x14ac:dyDescent="0.25">
      <c r="A1563" s="64" t="s">
        <v>6729</v>
      </c>
      <c r="B1563" s="31" t="s">
        <v>3756</v>
      </c>
      <c r="C1563" s="25" t="s">
        <v>3606</v>
      </c>
      <c r="D1563" s="25" t="s">
        <v>3607</v>
      </c>
      <c r="E1563" s="28">
        <v>230</v>
      </c>
      <c r="F1563" s="26" t="s">
        <v>7609</v>
      </c>
      <c r="G1563" s="26" t="s">
        <v>8663</v>
      </c>
    </row>
    <row r="1564" spans="1:7" x14ac:dyDescent="0.25">
      <c r="A1564" s="64" t="s">
        <v>6730</v>
      </c>
      <c r="B1564" s="31" t="s">
        <v>3747</v>
      </c>
      <c r="C1564" s="25" t="s">
        <v>3608</v>
      </c>
      <c r="D1564" s="25" t="s">
        <v>3596</v>
      </c>
      <c r="E1564" s="28">
        <v>386</v>
      </c>
      <c r="F1564" s="26" t="s">
        <v>3617</v>
      </c>
      <c r="G1564" s="26" t="s">
        <v>3617</v>
      </c>
    </row>
    <row r="1565" spans="1:7" x14ac:dyDescent="0.25">
      <c r="A1565" s="64" t="s">
        <v>6731</v>
      </c>
      <c r="B1565" s="31" t="s">
        <v>3708</v>
      </c>
      <c r="C1565" s="25" t="s">
        <v>385</v>
      </c>
      <c r="D1565" s="25" t="s">
        <v>3565</v>
      </c>
      <c r="E1565" s="28">
        <v>341</v>
      </c>
      <c r="F1565" s="26" t="s">
        <v>2200</v>
      </c>
      <c r="G1565" s="26" t="s">
        <v>8664</v>
      </c>
    </row>
    <row r="1566" spans="1:7" x14ac:dyDescent="0.25">
      <c r="A1566" s="64" t="s">
        <v>6732</v>
      </c>
      <c r="B1566" s="31" t="s">
        <v>3795</v>
      </c>
      <c r="C1566" s="24" t="s">
        <v>27</v>
      </c>
      <c r="D1566" s="25" t="s">
        <v>3565</v>
      </c>
      <c r="E1566" s="28">
        <v>176</v>
      </c>
      <c r="F1566" s="28" t="s">
        <v>8667</v>
      </c>
      <c r="G1566" s="28" t="s">
        <v>8665</v>
      </c>
    </row>
    <row r="1567" spans="1:7" x14ac:dyDescent="0.25">
      <c r="A1567" s="64" t="s">
        <v>6733</v>
      </c>
      <c r="B1567" s="31" t="s">
        <v>3796</v>
      </c>
      <c r="C1567" s="24" t="s">
        <v>3709</v>
      </c>
      <c r="D1567" s="25" t="s">
        <v>3563</v>
      </c>
      <c r="E1567" s="28">
        <v>495</v>
      </c>
      <c r="F1567" s="28" t="s">
        <v>3681</v>
      </c>
      <c r="G1567" s="28" t="s">
        <v>8666</v>
      </c>
    </row>
    <row r="1568" spans="1:7" x14ac:dyDescent="0.25">
      <c r="A1568" s="64" t="s">
        <v>6734</v>
      </c>
      <c r="B1568" s="31" t="s">
        <v>3797</v>
      </c>
      <c r="C1568" s="25" t="s">
        <v>3385</v>
      </c>
      <c r="D1568" s="24" t="s">
        <v>3723</v>
      </c>
      <c r="E1568" s="28">
        <v>438</v>
      </c>
      <c r="F1568" s="28" t="s">
        <v>2626</v>
      </c>
      <c r="G1568" s="26" t="s">
        <v>8668</v>
      </c>
    </row>
    <row r="1569" spans="1:7" x14ac:dyDescent="0.25">
      <c r="A1569" s="64" t="s">
        <v>6735</v>
      </c>
      <c r="B1569" s="31" t="s">
        <v>3798</v>
      </c>
      <c r="C1569" s="25" t="s">
        <v>649</v>
      </c>
      <c r="D1569" s="24" t="s">
        <v>590</v>
      </c>
      <c r="E1569" s="28">
        <v>312</v>
      </c>
      <c r="F1569" s="28" t="s">
        <v>60</v>
      </c>
      <c r="G1569" s="28" t="s">
        <v>3730</v>
      </c>
    </row>
    <row r="1570" spans="1:7" x14ac:dyDescent="0.25">
      <c r="A1570" s="64" t="s">
        <v>6736</v>
      </c>
      <c r="B1570" s="31" t="s">
        <v>3799</v>
      </c>
      <c r="C1570" s="25" t="s">
        <v>179</v>
      </c>
      <c r="D1570" s="24" t="s">
        <v>590</v>
      </c>
      <c r="E1570" s="28">
        <v>54</v>
      </c>
      <c r="F1570" s="28" t="s">
        <v>3734</v>
      </c>
      <c r="G1570" s="26" t="s">
        <v>8672</v>
      </c>
    </row>
    <row r="1571" spans="1:7" x14ac:dyDescent="0.25">
      <c r="A1571" s="64" t="s">
        <v>6737</v>
      </c>
      <c r="B1571" s="31" t="s">
        <v>3800</v>
      </c>
      <c r="C1571" s="25" t="s">
        <v>584</v>
      </c>
      <c r="D1571" s="24" t="s">
        <v>3587</v>
      </c>
      <c r="E1571" s="28">
        <v>322</v>
      </c>
      <c r="F1571" s="28" t="s">
        <v>3738</v>
      </c>
      <c r="G1571" s="26" t="s">
        <v>8671</v>
      </c>
    </row>
    <row r="1572" spans="1:7" x14ac:dyDescent="0.25">
      <c r="A1572" s="64" t="s">
        <v>6738</v>
      </c>
      <c r="B1572" s="31" t="s">
        <v>3801</v>
      </c>
      <c r="C1572" s="25" t="s">
        <v>3748</v>
      </c>
      <c r="D1572" s="25" t="s">
        <v>3596</v>
      </c>
      <c r="E1572" s="28">
        <v>107</v>
      </c>
      <c r="F1572" s="26" t="s">
        <v>3617</v>
      </c>
      <c r="G1572" s="26" t="s">
        <v>8670</v>
      </c>
    </row>
    <row r="1573" spans="1:7" x14ac:dyDescent="0.25">
      <c r="A1573" s="64" t="s">
        <v>6739</v>
      </c>
      <c r="B1573" s="31" t="s">
        <v>3802</v>
      </c>
      <c r="C1573" s="25" t="s">
        <v>3751</v>
      </c>
      <c r="D1573" s="25" t="s">
        <v>3596</v>
      </c>
      <c r="E1573" s="28">
        <v>290</v>
      </c>
      <c r="F1573" s="26" t="s">
        <v>43</v>
      </c>
      <c r="G1573" s="26" t="s">
        <v>8669</v>
      </c>
    </row>
    <row r="1574" spans="1:7" x14ac:dyDescent="0.25">
      <c r="A1574" s="64" t="s">
        <v>6740</v>
      </c>
      <c r="B1574" s="31" t="s">
        <v>3803</v>
      </c>
      <c r="C1574" s="24" t="s">
        <v>3767</v>
      </c>
      <c r="D1574" s="24" t="s">
        <v>3549</v>
      </c>
      <c r="E1574" s="28">
        <v>195</v>
      </c>
      <c r="F1574" s="28" t="s">
        <v>3768</v>
      </c>
      <c r="G1574" s="28" t="s">
        <v>3768</v>
      </c>
    </row>
    <row r="1575" spans="1:7" x14ac:dyDescent="0.25">
      <c r="A1575" s="64" t="s">
        <v>6741</v>
      </c>
      <c r="B1575" s="31" t="s">
        <v>3804</v>
      </c>
      <c r="C1575" s="24" t="s">
        <v>3769</v>
      </c>
      <c r="D1575" s="24" t="s">
        <v>3549</v>
      </c>
      <c r="E1575" s="28">
        <v>729</v>
      </c>
      <c r="F1575" s="28" t="s">
        <v>3768</v>
      </c>
      <c r="G1575" s="28" t="s">
        <v>8673</v>
      </c>
    </row>
    <row r="1576" spans="1:7" ht="31.5" x14ac:dyDescent="0.25">
      <c r="A1576" s="64" t="s">
        <v>6742</v>
      </c>
      <c r="B1576" s="31" t="s">
        <v>3805</v>
      </c>
      <c r="C1576" s="24" t="s">
        <v>864</v>
      </c>
      <c r="D1576" s="24" t="s">
        <v>3599</v>
      </c>
      <c r="E1576" s="28">
        <v>300</v>
      </c>
      <c r="F1576" s="26" t="s">
        <v>3657</v>
      </c>
      <c r="G1576" s="26" t="s">
        <v>8674</v>
      </c>
    </row>
    <row r="1577" spans="1:7" ht="31.5" x14ac:dyDescent="0.25">
      <c r="A1577" s="64" t="s">
        <v>6743</v>
      </c>
      <c r="B1577" s="31" t="s">
        <v>3806</v>
      </c>
      <c r="C1577" s="24" t="s">
        <v>1868</v>
      </c>
      <c r="D1577" s="24" t="s">
        <v>3549</v>
      </c>
      <c r="E1577" s="64">
        <v>260</v>
      </c>
      <c r="F1577" s="26" t="s">
        <v>3657</v>
      </c>
      <c r="G1577" s="26" t="s">
        <v>8675</v>
      </c>
    </row>
    <row r="1578" spans="1:7" x14ac:dyDescent="0.25">
      <c r="A1578" s="64" t="s">
        <v>6744</v>
      </c>
      <c r="B1578" s="31" t="s">
        <v>3807</v>
      </c>
      <c r="C1578" s="24" t="s">
        <v>1408</v>
      </c>
      <c r="D1578" s="24" t="s">
        <v>3541</v>
      </c>
      <c r="E1578" s="28">
        <v>207</v>
      </c>
      <c r="F1578" s="26" t="s">
        <v>3633</v>
      </c>
      <c r="G1578" s="26" t="s">
        <v>8676</v>
      </c>
    </row>
    <row r="1579" spans="1:7" x14ac:dyDescent="0.25">
      <c r="A1579" s="64" t="s">
        <v>6745</v>
      </c>
      <c r="B1579" s="31" t="s">
        <v>7463</v>
      </c>
      <c r="C1579" s="25" t="s">
        <v>386</v>
      </c>
      <c r="D1579" s="25" t="s">
        <v>3565</v>
      </c>
      <c r="E1579" s="28">
        <v>194</v>
      </c>
      <c r="F1579" s="28" t="s">
        <v>3693</v>
      </c>
      <c r="G1579" s="26" t="s">
        <v>8677</v>
      </c>
    </row>
    <row r="1580" spans="1:7" x14ac:dyDescent="0.25">
      <c r="A1580" s="64" t="s">
        <v>6746</v>
      </c>
      <c r="B1580" s="31" t="s">
        <v>8680</v>
      </c>
      <c r="C1580" s="25" t="s">
        <v>416</v>
      </c>
      <c r="D1580" s="25" t="s">
        <v>3570</v>
      </c>
      <c r="E1580" s="28">
        <v>370</v>
      </c>
      <c r="F1580" s="28" t="s">
        <v>2767</v>
      </c>
      <c r="G1580" s="26" t="s">
        <v>8678</v>
      </c>
    </row>
    <row r="1581" spans="1:7" ht="31.5" x14ac:dyDescent="0.25">
      <c r="A1581" s="64" t="s">
        <v>6747</v>
      </c>
      <c r="B1581" s="31" t="s">
        <v>5158</v>
      </c>
      <c r="C1581" s="24" t="s">
        <v>5157</v>
      </c>
      <c r="D1581" s="25" t="s">
        <v>7610</v>
      </c>
      <c r="E1581" s="28">
        <v>1215</v>
      </c>
      <c r="F1581" s="26" t="s">
        <v>456</v>
      </c>
      <c r="G1581" s="26" t="s">
        <v>8679</v>
      </c>
    </row>
    <row r="1582" spans="1:7" x14ac:dyDescent="0.25">
      <c r="A1582" s="94" t="s">
        <v>815</v>
      </c>
      <c r="B1582" s="82"/>
      <c r="C1582" s="82"/>
      <c r="D1582" s="82"/>
      <c r="E1582" s="23">
        <f>SUM(E1455:E1581)/1000</f>
        <v>109.145</v>
      </c>
      <c r="F1582" s="95" t="s">
        <v>809</v>
      </c>
      <c r="G1582" s="95"/>
    </row>
    <row r="1583" spans="1:7" x14ac:dyDescent="0.25">
      <c r="A1583" s="93" t="s">
        <v>6753</v>
      </c>
      <c r="B1583" s="80"/>
      <c r="C1583" s="80"/>
      <c r="D1583" s="80"/>
      <c r="E1583" s="80"/>
      <c r="F1583" s="80"/>
      <c r="G1583" s="80"/>
    </row>
    <row r="1584" spans="1:7" s="34" customFormat="1" ht="31.5" x14ac:dyDescent="0.25">
      <c r="A1584" s="64" t="s">
        <v>6748</v>
      </c>
      <c r="B1584" s="31" t="s">
        <v>3808</v>
      </c>
      <c r="C1584" s="25" t="s">
        <v>7611</v>
      </c>
      <c r="D1584" s="25" t="s">
        <v>3541</v>
      </c>
      <c r="E1584" s="64">
        <v>362</v>
      </c>
      <c r="F1584" s="26" t="s">
        <v>2625</v>
      </c>
      <c r="G1584" s="26" t="s">
        <v>2360</v>
      </c>
    </row>
    <row r="1585" spans="1:10" s="34" customFormat="1" ht="31.5" x14ac:dyDescent="0.25">
      <c r="A1585" s="64" t="s">
        <v>6749</v>
      </c>
      <c r="B1585" s="31" t="s">
        <v>3809</v>
      </c>
      <c r="C1585" s="25" t="s">
        <v>7612</v>
      </c>
      <c r="D1585" s="25" t="s">
        <v>3549</v>
      </c>
      <c r="E1585" s="64">
        <v>130</v>
      </c>
      <c r="F1585" s="64" t="s">
        <v>3660</v>
      </c>
      <c r="G1585" s="26" t="s">
        <v>8681</v>
      </c>
    </row>
    <row r="1586" spans="1:10" s="34" customFormat="1" ht="63" x14ac:dyDescent="0.25">
      <c r="A1586" s="64" t="s">
        <v>7464</v>
      </c>
      <c r="B1586" s="31" t="s">
        <v>3810</v>
      </c>
      <c r="C1586" s="25" t="s">
        <v>8599</v>
      </c>
      <c r="D1586" s="25" t="s">
        <v>3714</v>
      </c>
      <c r="E1586" s="64">
        <v>960</v>
      </c>
      <c r="F1586" s="64" t="s">
        <v>3715</v>
      </c>
      <c r="G1586" s="26" t="s">
        <v>8617</v>
      </c>
    </row>
    <row r="1587" spans="1:10" s="34" customFormat="1" ht="47.25" x14ac:dyDescent="0.25">
      <c r="A1587" s="64" t="s">
        <v>6750</v>
      </c>
      <c r="B1587" s="31" t="s">
        <v>3811</v>
      </c>
      <c r="C1587" s="25" t="s">
        <v>7613</v>
      </c>
      <c r="D1587" s="25" t="s">
        <v>7610</v>
      </c>
      <c r="E1587" s="64">
        <v>400</v>
      </c>
      <c r="F1587" s="26" t="s">
        <v>8679</v>
      </c>
      <c r="G1587" s="26" t="s">
        <v>8682</v>
      </c>
    </row>
    <row r="1588" spans="1:10" s="34" customFormat="1" ht="31.5" x14ac:dyDescent="0.25">
      <c r="A1588" s="64" t="s">
        <v>6751</v>
      </c>
      <c r="B1588" s="31" t="s">
        <v>3812</v>
      </c>
      <c r="C1588" s="25" t="s">
        <v>3739</v>
      </c>
      <c r="D1588" s="25" t="s">
        <v>3587</v>
      </c>
      <c r="E1588" s="64">
        <v>370.9</v>
      </c>
      <c r="F1588" s="64" t="s">
        <v>3617</v>
      </c>
      <c r="G1588" s="26" t="s">
        <v>3740</v>
      </c>
    </row>
    <row r="1589" spans="1:10" s="34" customFormat="1" ht="31.5" x14ac:dyDescent="0.25">
      <c r="A1589" s="64" t="s">
        <v>6752</v>
      </c>
      <c r="B1589" s="31" t="s">
        <v>3815</v>
      </c>
      <c r="C1589" s="25" t="s">
        <v>3814</v>
      </c>
      <c r="D1589" s="25" t="s">
        <v>7614</v>
      </c>
      <c r="E1589" s="64">
        <v>185</v>
      </c>
      <c r="F1589" s="64" t="s">
        <v>3813</v>
      </c>
      <c r="G1589" s="26" t="s">
        <v>8683</v>
      </c>
    </row>
    <row r="1590" spans="1:10" s="34" customFormat="1" x14ac:dyDescent="0.25">
      <c r="A1590" s="81" t="s">
        <v>1586</v>
      </c>
      <c r="B1590" s="96"/>
      <c r="C1590" s="96"/>
      <c r="D1590" s="96"/>
      <c r="E1590" s="32">
        <f>SUM(E1584:E1589)/1000</f>
        <v>2.4079000000000002</v>
      </c>
      <c r="F1590" s="104" t="s">
        <v>809</v>
      </c>
      <c r="G1590" s="104"/>
    </row>
    <row r="1591" spans="1:10" s="34" customFormat="1" x14ac:dyDescent="0.25">
      <c r="A1591" s="81" t="s">
        <v>811</v>
      </c>
      <c r="B1591" s="96"/>
      <c r="C1591" s="96"/>
      <c r="D1591" s="96"/>
      <c r="E1591" s="32">
        <f>E1582+E1590</f>
        <v>111.55289999999999</v>
      </c>
      <c r="F1591" s="104" t="s">
        <v>809</v>
      </c>
      <c r="G1591" s="104"/>
    </row>
    <row r="1592" spans="1:10" s="34" customFormat="1" x14ac:dyDescent="0.25">
      <c r="A1592" s="79" t="s">
        <v>6754</v>
      </c>
      <c r="B1592" s="97"/>
      <c r="C1592" s="97"/>
      <c r="D1592" s="97"/>
      <c r="E1592" s="97"/>
      <c r="F1592" s="97"/>
      <c r="G1592" s="97"/>
    </row>
    <row r="1593" spans="1:10" s="34" customFormat="1" x14ac:dyDescent="0.25">
      <c r="A1593" s="79" t="s">
        <v>6755</v>
      </c>
      <c r="B1593" s="97"/>
      <c r="C1593" s="97"/>
      <c r="D1593" s="97"/>
      <c r="E1593" s="97"/>
      <c r="F1593" s="97"/>
      <c r="G1593" s="97"/>
    </row>
    <row r="1594" spans="1:10" s="34" customFormat="1" ht="31.5" x14ac:dyDescent="0.25">
      <c r="A1594" s="64" t="s">
        <v>6756</v>
      </c>
      <c r="B1594" s="31" t="s">
        <v>3866</v>
      </c>
      <c r="C1594" s="25" t="s">
        <v>3823</v>
      </c>
      <c r="D1594" s="25" t="s">
        <v>3824</v>
      </c>
      <c r="E1594" s="64">
        <v>1057</v>
      </c>
      <c r="F1594" s="26" t="s">
        <v>3867</v>
      </c>
      <c r="G1594" s="26" t="s">
        <v>8691</v>
      </c>
    </row>
    <row r="1595" spans="1:10" s="34" customFormat="1" x14ac:dyDescent="0.25">
      <c r="A1595" s="64" t="s">
        <v>6757</v>
      </c>
      <c r="B1595" s="31" t="s">
        <v>3869</v>
      </c>
      <c r="C1595" s="25" t="s">
        <v>61</v>
      </c>
      <c r="D1595" s="25" t="s">
        <v>3825</v>
      </c>
      <c r="E1595" s="75">
        <v>1044</v>
      </c>
      <c r="F1595" s="26" t="s">
        <v>3868</v>
      </c>
      <c r="G1595" s="75" t="s">
        <v>3867</v>
      </c>
      <c r="H1595" s="77"/>
      <c r="I1595" s="77"/>
      <c r="J1595" s="77"/>
    </row>
    <row r="1596" spans="1:10" s="34" customFormat="1" x14ac:dyDescent="0.25">
      <c r="A1596" s="64" t="s">
        <v>6758</v>
      </c>
      <c r="B1596" s="31" t="s">
        <v>3870</v>
      </c>
      <c r="C1596" s="25" t="s">
        <v>172</v>
      </c>
      <c r="D1596" s="25" t="s">
        <v>3855</v>
      </c>
      <c r="E1596" s="75">
        <v>374</v>
      </c>
      <c r="F1596" s="26" t="s">
        <v>60</v>
      </c>
      <c r="G1596" s="75" t="s">
        <v>8692</v>
      </c>
      <c r="H1596" s="77"/>
      <c r="I1596" s="77"/>
      <c r="J1596" s="77"/>
    </row>
    <row r="1597" spans="1:10" s="34" customFormat="1" ht="31.5" x14ac:dyDescent="0.25">
      <c r="A1597" s="64" t="s">
        <v>6759</v>
      </c>
      <c r="B1597" s="31" t="s">
        <v>3826</v>
      </c>
      <c r="C1597" s="25" t="s">
        <v>3827</v>
      </c>
      <c r="D1597" s="25" t="s">
        <v>3876</v>
      </c>
      <c r="E1597" s="64">
        <v>1458</v>
      </c>
      <c r="F1597" s="26" t="s">
        <v>3867</v>
      </c>
      <c r="G1597" s="26" t="s">
        <v>3877</v>
      </c>
    </row>
    <row r="1598" spans="1:10" s="34" customFormat="1" ht="47.25" x14ac:dyDescent="0.25">
      <c r="A1598" s="64" t="s">
        <v>6760</v>
      </c>
      <c r="B1598" s="31" t="s">
        <v>3828</v>
      </c>
      <c r="C1598" s="25" t="s">
        <v>2523</v>
      </c>
      <c r="D1598" s="25" t="s">
        <v>3889</v>
      </c>
      <c r="E1598" s="64">
        <v>2303</v>
      </c>
      <c r="F1598" s="26" t="s">
        <v>3888</v>
      </c>
      <c r="G1598" s="26" t="s">
        <v>3862</v>
      </c>
    </row>
    <row r="1599" spans="1:10" s="34" customFormat="1" ht="31.5" x14ac:dyDescent="0.25">
      <c r="A1599" s="64" t="s">
        <v>6761</v>
      </c>
      <c r="B1599" s="31" t="s">
        <v>3830</v>
      </c>
      <c r="C1599" s="25" t="s">
        <v>870</v>
      </c>
      <c r="D1599" s="25" t="s">
        <v>3829</v>
      </c>
      <c r="E1599" s="64">
        <v>2666</v>
      </c>
      <c r="F1599" s="26" t="s">
        <v>3860</v>
      </c>
      <c r="G1599" s="26" t="s">
        <v>3886</v>
      </c>
    </row>
    <row r="1600" spans="1:10" s="34" customFormat="1" x14ac:dyDescent="0.25">
      <c r="A1600" s="64" t="s">
        <v>6762</v>
      </c>
      <c r="B1600" s="31" t="s">
        <v>3831</v>
      </c>
      <c r="C1600" s="25" t="s">
        <v>93</v>
      </c>
      <c r="D1600" s="25" t="s">
        <v>3829</v>
      </c>
      <c r="E1600" s="64">
        <v>1999</v>
      </c>
      <c r="F1600" s="26" t="s">
        <v>3861</v>
      </c>
      <c r="G1600" s="26" t="s">
        <v>349</v>
      </c>
    </row>
    <row r="1601" spans="1:7" s="34" customFormat="1" x14ac:dyDescent="0.25">
      <c r="A1601" s="64" t="s">
        <v>6763</v>
      </c>
      <c r="B1601" s="31" t="s">
        <v>3832</v>
      </c>
      <c r="C1601" s="25" t="s">
        <v>204</v>
      </c>
      <c r="D1601" s="25" t="s">
        <v>3829</v>
      </c>
      <c r="E1601" s="64">
        <v>3829</v>
      </c>
      <c r="F1601" s="26" t="s">
        <v>3861</v>
      </c>
      <c r="G1601" s="26" t="s">
        <v>8693</v>
      </c>
    </row>
    <row r="1602" spans="1:7" s="34" customFormat="1" ht="31.5" x14ac:dyDescent="0.25">
      <c r="A1602" s="64" t="s">
        <v>6764</v>
      </c>
      <c r="B1602" s="31" t="s">
        <v>3833</v>
      </c>
      <c r="C1602" s="25" t="s">
        <v>3385</v>
      </c>
      <c r="D1602" s="25" t="s">
        <v>3834</v>
      </c>
      <c r="E1602" s="64">
        <v>1162</v>
      </c>
      <c r="F1602" s="26" t="s">
        <v>3882</v>
      </c>
      <c r="G1602" s="26" t="s">
        <v>3863</v>
      </c>
    </row>
    <row r="1603" spans="1:7" s="34" customFormat="1" x14ac:dyDescent="0.25">
      <c r="A1603" s="64" t="s">
        <v>6765</v>
      </c>
      <c r="B1603" s="31" t="s">
        <v>4922</v>
      </c>
      <c r="C1603" s="25" t="s">
        <v>3899</v>
      </c>
      <c r="D1603" s="25" t="s">
        <v>3834</v>
      </c>
      <c r="E1603" s="64">
        <v>1471</v>
      </c>
      <c r="F1603" s="26" t="s">
        <v>3859</v>
      </c>
      <c r="G1603" s="26" t="s">
        <v>8694</v>
      </c>
    </row>
    <row r="1604" spans="1:7" s="34" customFormat="1" ht="31.5" x14ac:dyDescent="0.25">
      <c r="A1604" s="64" t="s">
        <v>6766</v>
      </c>
      <c r="B1604" s="31" t="s">
        <v>3835</v>
      </c>
      <c r="C1604" s="25" t="s">
        <v>1408</v>
      </c>
      <c r="D1604" s="25" t="s">
        <v>5177</v>
      </c>
      <c r="E1604" s="64">
        <v>2255</v>
      </c>
      <c r="F1604" s="26" t="s">
        <v>3860</v>
      </c>
      <c r="G1604" s="26" t="s">
        <v>3882</v>
      </c>
    </row>
    <row r="1605" spans="1:7" s="34" customFormat="1" ht="31.5" x14ac:dyDescent="0.25">
      <c r="A1605" s="64" t="s">
        <v>6767</v>
      </c>
      <c r="B1605" s="31" t="s">
        <v>3836</v>
      </c>
      <c r="C1605" s="25" t="s">
        <v>3837</v>
      </c>
      <c r="D1605" s="25" t="s">
        <v>3890</v>
      </c>
      <c r="E1605" s="64">
        <v>3269</v>
      </c>
      <c r="F1605" s="26" t="s">
        <v>3860</v>
      </c>
      <c r="G1605" s="26" t="s">
        <v>8695</v>
      </c>
    </row>
    <row r="1606" spans="1:7" s="34" customFormat="1" x14ac:dyDescent="0.25">
      <c r="A1606" s="64" t="s">
        <v>6768</v>
      </c>
      <c r="B1606" s="31" t="s">
        <v>3839</v>
      </c>
      <c r="C1606" s="25" t="s">
        <v>3840</v>
      </c>
      <c r="D1606" s="25" t="s">
        <v>3838</v>
      </c>
      <c r="E1606" s="64">
        <v>478</v>
      </c>
      <c r="F1606" s="26" t="s">
        <v>3864</v>
      </c>
      <c r="G1606" s="26" t="s">
        <v>3891</v>
      </c>
    </row>
    <row r="1607" spans="1:7" s="34" customFormat="1" x14ac:dyDescent="0.25">
      <c r="A1607" s="64" t="s">
        <v>6769</v>
      </c>
      <c r="B1607" s="31" t="s">
        <v>3841</v>
      </c>
      <c r="C1607" s="25" t="s">
        <v>3842</v>
      </c>
      <c r="D1607" s="25" t="s">
        <v>3838</v>
      </c>
      <c r="E1607" s="64">
        <v>859</v>
      </c>
      <c r="F1607" s="26" t="s">
        <v>3864</v>
      </c>
      <c r="G1607" s="26" t="s">
        <v>8696</v>
      </c>
    </row>
    <row r="1608" spans="1:7" s="34" customFormat="1" x14ac:dyDescent="0.25">
      <c r="A1608" s="64" t="s">
        <v>6770</v>
      </c>
      <c r="B1608" s="31" t="s">
        <v>3843</v>
      </c>
      <c r="C1608" s="25" t="s">
        <v>129</v>
      </c>
      <c r="D1608" s="25" t="s">
        <v>3838</v>
      </c>
      <c r="E1608" s="64">
        <v>549</v>
      </c>
      <c r="F1608" s="26" t="s">
        <v>3864</v>
      </c>
      <c r="G1608" s="26" t="s">
        <v>8697</v>
      </c>
    </row>
    <row r="1609" spans="1:7" s="34" customFormat="1" x14ac:dyDescent="0.25">
      <c r="A1609" s="64" t="s">
        <v>6771</v>
      </c>
      <c r="B1609" s="31" t="s">
        <v>3844</v>
      </c>
      <c r="C1609" s="25" t="s">
        <v>3845</v>
      </c>
      <c r="D1609" s="25" t="s">
        <v>3846</v>
      </c>
      <c r="E1609" s="64">
        <v>1953</v>
      </c>
      <c r="F1609" s="26" t="s">
        <v>3894</v>
      </c>
      <c r="G1609" s="26" t="s">
        <v>8698</v>
      </c>
    </row>
    <row r="1610" spans="1:7" s="34" customFormat="1" x14ac:dyDescent="0.25">
      <c r="A1610" s="64" t="s">
        <v>6772</v>
      </c>
      <c r="B1610" s="31" t="s">
        <v>3847</v>
      </c>
      <c r="C1610" s="25" t="s">
        <v>3895</v>
      </c>
      <c r="D1610" s="25" t="s">
        <v>3846</v>
      </c>
      <c r="E1610" s="64">
        <v>988</v>
      </c>
      <c r="F1610" s="26" t="s">
        <v>7664</v>
      </c>
      <c r="G1610" s="26" t="s">
        <v>3896</v>
      </c>
    </row>
    <row r="1611" spans="1:7" s="34" customFormat="1" ht="31.5" x14ac:dyDescent="0.25">
      <c r="A1611" s="64" t="s">
        <v>6773</v>
      </c>
      <c r="B1611" s="31" t="s">
        <v>3849</v>
      </c>
      <c r="C1611" s="25" t="s">
        <v>3850</v>
      </c>
      <c r="D1611" s="25" t="s">
        <v>3893</v>
      </c>
      <c r="E1611" s="64">
        <v>1430</v>
      </c>
      <c r="F1611" s="26" t="s">
        <v>3865</v>
      </c>
      <c r="G1611" s="26" t="s">
        <v>384</v>
      </c>
    </row>
    <row r="1612" spans="1:7" s="34" customFormat="1" x14ac:dyDescent="0.25">
      <c r="A1612" s="64" t="s">
        <v>6774</v>
      </c>
      <c r="B1612" s="31" t="s">
        <v>3851</v>
      </c>
      <c r="C1612" s="25" t="s">
        <v>3852</v>
      </c>
      <c r="D1612" s="25" t="s">
        <v>3846</v>
      </c>
      <c r="E1612" s="64">
        <v>909</v>
      </c>
      <c r="F1612" s="26" t="s">
        <v>3865</v>
      </c>
      <c r="G1612" s="26" t="s">
        <v>8699</v>
      </c>
    </row>
    <row r="1613" spans="1:7" s="34" customFormat="1" ht="31.5" x14ac:dyDescent="0.25">
      <c r="A1613" s="64" t="s">
        <v>6775</v>
      </c>
      <c r="B1613" s="31" t="s">
        <v>3853</v>
      </c>
      <c r="C1613" s="25" t="s">
        <v>28</v>
      </c>
      <c r="D1613" s="25" t="s">
        <v>3892</v>
      </c>
      <c r="E1613" s="64">
        <v>1687</v>
      </c>
      <c r="F1613" s="26" t="s">
        <v>3888</v>
      </c>
      <c r="G1613" s="26" t="s">
        <v>8700</v>
      </c>
    </row>
    <row r="1614" spans="1:7" s="34" customFormat="1" x14ac:dyDescent="0.25">
      <c r="A1614" s="64" t="s">
        <v>6776</v>
      </c>
      <c r="B1614" s="31" t="s">
        <v>3856</v>
      </c>
      <c r="C1614" s="25" t="s">
        <v>1647</v>
      </c>
      <c r="D1614" s="25" t="s">
        <v>3857</v>
      </c>
      <c r="E1614" s="64">
        <v>254</v>
      </c>
      <c r="F1614" s="26" t="s">
        <v>3875</v>
      </c>
      <c r="G1614" s="26" t="s">
        <v>8701</v>
      </c>
    </row>
    <row r="1615" spans="1:7" s="34" customFormat="1" x14ac:dyDescent="0.25">
      <c r="A1615" s="64" t="s">
        <v>6777</v>
      </c>
      <c r="B1615" s="31" t="s">
        <v>3858</v>
      </c>
      <c r="C1615" s="25" t="s">
        <v>3848</v>
      </c>
      <c r="D1615" s="25" t="s">
        <v>3854</v>
      </c>
      <c r="E1615" s="64">
        <v>438</v>
      </c>
      <c r="F1615" s="64" t="s">
        <v>8703</v>
      </c>
      <c r="G1615" s="64" t="s">
        <v>8702</v>
      </c>
    </row>
    <row r="1616" spans="1:7" s="34" customFormat="1" ht="31.5" x14ac:dyDescent="0.25">
      <c r="A1616" s="64" t="s">
        <v>6778</v>
      </c>
      <c r="B1616" s="31" t="s">
        <v>3906</v>
      </c>
      <c r="C1616" s="25" t="s">
        <v>3900</v>
      </c>
      <c r="D1616" s="25" t="s">
        <v>3901</v>
      </c>
      <c r="E1616" s="64">
        <v>3708</v>
      </c>
      <c r="F1616" s="26" t="s">
        <v>3868</v>
      </c>
      <c r="G1616" s="26" t="s">
        <v>3903</v>
      </c>
    </row>
    <row r="1617" spans="1:7" s="34" customFormat="1" x14ac:dyDescent="0.25">
      <c r="A1617" s="64" t="s">
        <v>6779</v>
      </c>
      <c r="B1617" s="31" t="s">
        <v>3907</v>
      </c>
      <c r="C1617" s="25" t="s">
        <v>3873</v>
      </c>
      <c r="D1617" s="25" t="s">
        <v>3855</v>
      </c>
      <c r="E1617" s="64">
        <v>113</v>
      </c>
      <c r="F1617" s="64" t="s">
        <v>2776</v>
      </c>
      <c r="G1617" s="26" t="s">
        <v>8705</v>
      </c>
    </row>
    <row r="1618" spans="1:7" s="34" customFormat="1" x14ac:dyDescent="0.25">
      <c r="A1618" s="64" t="s">
        <v>6780</v>
      </c>
      <c r="B1618" s="31" t="s">
        <v>3908</v>
      </c>
      <c r="C1618" s="25" t="s">
        <v>3307</v>
      </c>
      <c r="D1618" s="25" t="s">
        <v>3879</v>
      </c>
      <c r="E1618" s="64">
        <v>541</v>
      </c>
      <c r="F1618" s="26" t="s">
        <v>3878</v>
      </c>
      <c r="G1618" s="26" t="s">
        <v>8704</v>
      </c>
    </row>
    <row r="1619" spans="1:7" s="34" customFormat="1" ht="31.5" x14ac:dyDescent="0.25">
      <c r="A1619" s="64" t="s">
        <v>6781</v>
      </c>
      <c r="B1619" s="31" t="s">
        <v>3909</v>
      </c>
      <c r="C1619" s="25" t="s">
        <v>61</v>
      </c>
      <c r="D1619" s="25" t="s">
        <v>3834</v>
      </c>
      <c r="E1619" s="64">
        <v>620</v>
      </c>
      <c r="F1619" s="26" t="s">
        <v>3882</v>
      </c>
      <c r="G1619" s="26" t="s">
        <v>3883</v>
      </c>
    </row>
    <row r="1620" spans="1:7" s="34" customFormat="1" x14ac:dyDescent="0.25">
      <c r="A1620" s="64" t="s">
        <v>6782</v>
      </c>
      <c r="B1620" s="31" t="s">
        <v>3910</v>
      </c>
      <c r="C1620" s="25" t="s">
        <v>1552</v>
      </c>
      <c r="D1620" s="25" t="s">
        <v>3829</v>
      </c>
      <c r="E1620" s="75">
        <v>1050</v>
      </c>
      <c r="F1620" s="26" t="s">
        <v>3861</v>
      </c>
      <c r="G1620" s="26" t="s">
        <v>3884</v>
      </c>
    </row>
    <row r="1621" spans="1:7" s="34" customFormat="1" x14ac:dyDescent="0.25">
      <c r="A1621" s="64" t="s">
        <v>6783</v>
      </c>
      <c r="B1621" s="31" t="s">
        <v>3911</v>
      </c>
      <c r="C1621" s="25" t="s">
        <v>864</v>
      </c>
      <c r="D1621" s="25" t="s">
        <v>3854</v>
      </c>
      <c r="E1621" s="64">
        <v>151</v>
      </c>
      <c r="F1621" s="26" t="s">
        <v>3898</v>
      </c>
      <c r="G1621" s="26" t="s">
        <v>8706</v>
      </c>
    </row>
    <row r="1622" spans="1:7" s="34" customFormat="1" ht="31.5" x14ac:dyDescent="0.25">
      <c r="A1622" s="64" t="s">
        <v>6784</v>
      </c>
      <c r="B1622" s="31" t="s">
        <v>3912</v>
      </c>
      <c r="C1622" s="25" t="s">
        <v>3902</v>
      </c>
      <c r="D1622" s="25" t="s">
        <v>3905</v>
      </c>
      <c r="E1622" s="64">
        <v>641</v>
      </c>
      <c r="F1622" s="26" t="s">
        <v>3903</v>
      </c>
      <c r="G1622" s="26" t="s">
        <v>597</v>
      </c>
    </row>
    <row r="1623" spans="1:7" s="34" customFormat="1" ht="31.5" x14ac:dyDescent="0.25">
      <c r="A1623" s="64" t="s">
        <v>6785</v>
      </c>
      <c r="B1623" s="31" t="s">
        <v>3913</v>
      </c>
      <c r="C1623" s="25" t="s">
        <v>186</v>
      </c>
      <c r="D1623" s="25" t="s">
        <v>3905</v>
      </c>
      <c r="E1623" s="64">
        <v>1620</v>
      </c>
      <c r="F1623" s="26" t="s">
        <v>597</v>
      </c>
      <c r="G1623" s="26" t="s">
        <v>3903</v>
      </c>
    </row>
    <row r="1624" spans="1:7" s="34" customFormat="1" x14ac:dyDescent="0.25">
      <c r="A1624" s="64" t="s">
        <v>6786</v>
      </c>
      <c r="B1624" s="31" t="s">
        <v>3914</v>
      </c>
      <c r="C1624" s="25" t="s">
        <v>3904</v>
      </c>
      <c r="D1624" s="25" t="s">
        <v>3825</v>
      </c>
      <c r="E1624" s="64">
        <v>225</v>
      </c>
      <c r="F1624" s="26" t="s">
        <v>3868</v>
      </c>
      <c r="G1624" s="26" t="s">
        <v>8707</v>
      </c>
    </row>
    <row r="1625" spans="1:7" s="34" customFormat="1" x14ac:dyDescent="0.25">
      <c r="A1625" s="64" t="s">
        <v>6787</v>
      </c>
      <c r="B1625" s="31" t="s">
        <v>8684</v>
      </c>
      <c r="C1625" s="25" t="s">
        <v>4127</v>
      </c>
      <c r="D1625" s="25" t="s">
        <v>3829</v>
      </c>
      <c r="E1625" s="64">
        <v>1203</v>
      </c>
      <c r="F1625" s="26" t="s">
        <v>4196</v>
      </c>
      <c r="G1625" s="26" t="s">
        <v>4175</v>
      </c>
    </row>
    <row r="1626" spans="1:7" s="34" customFormat="1" x14ac:dyDescent="0.25">
      <c r="A1626" s="64" t="s">
        <v>6788</v>
      </c>
      <c r="B1626" s="31" t="s">
        <v>5178</v>
      </c>
      <c r="C1626" s="25" t="s">
        <v>646</v>
      </c>
      <c r="D1626" s="25" t="s">
        <v>3885</v>
      </c>
      <c r="E1626" s="64">
        <v>629</v>
      </c>
      <c r="F1626" s="26" t="s">
        <v>1908</v>
      </c>
      <c r="G1626" s="26" t="s">
        <v>8708</v>
      </c>
    </row>
    <row r="1627" spans="1:7" s="34" customFormat="1" x14ac:dyDescent="0.25">
      <c r="A1627" s="64" t="s">
        <v>6789</v>
      </c>
      <c r="B1627" s="31" t="s">
        <v>5182</v>
      </c>
      <c r="C1627" s="25" t="s">
        <v>159</v>
      </c>
      <c r="D1627" s="25" t="s">
        <v>3855</v>
      </c>
      <c r="E1627" s="64">
        <v>485</v>
      </c>
      <c r="F1627" s="26" t="s">
        <v>3878</v>
      </c>
      <c r="G1627" s="26" t="s">
        <v>8709</v>
      </c>
    </row>
    <row r="1628" spans="1:7" s="34" customFormat="1" x14ac:dyDescent="0.25">
      <c r="A1628" s="64" t="s">
        <v>8688</v>
      </c>
      <c r="B1628" s="31" t="s">
        <v>5185</v>
      </c>
      <c r="C1628" s="25" t="s">
        <v>629</v>
      </c>
      <c r="D1628" s="25" t="s">
        <v>3824</v>
      </c>
      <c r="E1628" s="64">
        <v>408</v>
      </c>
      <c r="F1628" s="26" t="s">
        <v>5186</v>
      </c>
      <c r="G1628" s="26" t="s">
        <v>8710</v>
      </c>
    </row>
    <row r="1629" spans="1:7" s="34" customFormat="1" x14ac:dyDescent="0.25">
      <c r="A1629" s="64" t="s">
        <v>8689</v>
      </c>
      <c r="B1629" s="31" t="s">
        <v>8685</v>
      </c>
      <c r="C1629" s="25" t="s">
        <v>4248</v>
      </c>
      <c r="D1629" s="25" t="s">
        <v>3829</v>
      </c>
      <c r="E1629" s="64">
        <v>541</v>
      </c>
      <c r="F1629" s="26" t="s">
        <v>4180</v>
      </c>
      <c r="G1629" s="26" t="s">
        <v>4249</v>
      </c>
    </row>
    <row r="1630" spans="1:7" s="34" customFormat="1" ht="31.5" x14ac:dyDescent="0.25">
      <c r="A1630" s="64" t="s">
        <v>8690</v>
      </c>
      <c r="B1630" s="31" t="s">
        <v>8686</v>
      </c>
      <c r="C1630" s="25" t="s">
        <v>5196</v>
      </c>
      <c r="D1630" s="24" t="s">
        <v>8687</v>
      </c>
      <c r="E1630" s="64">
        <v>1063</v>
      </c>
      <c r="F1630" s="26" t="s">
        <v>7853</v>
      </c>
      <c r="G1630" s="64" t="s">
        <v>8711</v>
      </c>
    </row>
    <row r="1631" spans="1:7" ht="15" customHeight="1" x14ac:dyDescent="0.25">
      <c r="A1631" s="94" t="s">
        <v>815</v>
      </c>
      <c r="B1631" s="82"/>
      <c r="C1631" s="82"/>
      <c r="D1631" s="82"/>
      <c r="E1631" s="23">
        <f>SUM(E1594:E1630)/1000</f>
        <v>45.43</v>
      </c>
      <c r="F1631" s="95" t="s">
        <v>809</v>
      </c>
      <c r="G1631" s="95"/>
    </row>
    <row r="1632" spans="1:7" x14ac:dyDescent="0.25">
      <c r="A1632" s="79" t="s">
        <v>6799</v>
      </c>
      <c r="B1632" s="80"/>
      <c r="C1632" s="80"/>
      <c r="D1632" s="80"/>
      <c r="E1632" s="80"/>
      <c r="F1632" s="80"/>
      <c r="G1632" s="80"/>
    </row>
    <row r="1633" spans="1:7" ht="31.5" x14ac:dyDescent="0.25">
      <c r="A1633" s="28" t="s">
        <v>6790</v>
      </c>
      <c r="B1633" s="31" t="s">
        <v>3872</v>
      </c>
      <c r="C1633" s="25" t="s">
        <v>3871</v>
      </c>
      <c r="D1633" s="25" t="s">
        <v>3855</v>
      </c>
      <c r="E1633" s="28">
        <v>967</v>
      </c>
      <c r="F1633" s="28" t="s">
        <v>2776</v>
      </c>
      <c r="G1633" s="26" t="s">
        <v>3154</v>
      </c>
    </row>
    <row r="1634" spans="1:7" ht="31.5" x14ac:dyDescent="0.25">
      <c r="A1634" s="28" t="s">
        <v>6791</v>
      </c>
      <c r="B1634" s="31" t="s">
        <v>3921</v>
      </c>
      <c r="C1634" s="25" t="s">
        <v>7802</v>
      </c>
      <c r="D1634" s="24" t="s">
        <v>3854</v>
      </c>
      <c r="E1634" s="28">
        <v>523</v>
      </c>
      <c r="F1634" s="26" t="s">
        <v>3897</v>
      </c>
      <c r="G1634" s="26" t="s">
        <v>8715</v>
      </c>
    </row>
    <row r="1635" spans="1:7" ht="31.5" x14ac:dyDescent="0.25">
      <c r="A1635" s="64" t="s">
        <v>6792</v>
      </c>
      <c r="B1635" s="31" t="s">
        <v>3920</v>
      </c>
      <c r="C1635" s="25" t="s">
        <v>7803</v>
      </c>
      <c r="D1635" s="25" t="s">
        <v>3855</v>
      </c>
      <c r="E1635" s="28">
        <v>290</v>
      </c>
      <c r="F1635" s="26" t="s">
        <v>3867</v>
      </c>
      <c r="G1635" s="26" t="s">
        <v>8714</v>
      </c>
    </row>
    <row r="1636" spans="1:7" ht="31.5" x14ac:dyDescent="0.25">
      <c r="A1636" s="64" t="s">
        <v>6793</v>
      </c>
      <c r="B1636" s="31" t="s">
        <v>3874</v>
      </c>
      <c r="C1636" s="25" t="s">
        <v>7804</v>
      </c>
      <c r="D1636" s="25" t="s">
        <v>3855</v>
      </c>
      <c r="E1636" s="28">
        <v>219</v>
      </c>
      <c r="F1636" s="26" t="s">
        <v>3867</v>
      </c>
      <c r="G1636" s="26" t="s">
        <v>8713</v>
      </c>
    </row>
    <row r="1637" spans="1:7" ht="31.5" x14ac:dyDescent="0.25">
      <c r="A1637" s="64" t="s">
        <v>6794</v>
      </c>
      <c r="B1637" s="31" t="s">
        <v>3915</v>
      </c>
      <c r="C1637" s="25" t="s">
        <v>3880</v>
      </c>
      <c r="D1637" s="25" t="s">
        <v>3881</v>
      </c>
      <c r="E1637" s="28">
        <v>260</v>
      </c>
      <c r="F1637" s="26" t="s">
        <v>3867</v>
      </c>
      <c r="G1637" s="26" t="s">
        <v>8712</v>
      </c>
    </row>
    <row r="1638" spans="1:7" ht="31.5" x14ac:dyDescent="0.25">
      <c r="A1638" s="75" t="s">
        <v>6795</v>
      </c>
      <c r="B1638" s="31" t="s">
        <v>3916</v>
      </c>
      <c r="C1638" s="25" t="s">
        <v>7805</v>
      </c>
      <c r="D1638" s="25" t="s">
        <v>3854</v>
      </c>
      <c r="E1638" s="28">
        <v>187</v>
      </c>
      <c r="F1638" s="26" t="s">
        <v>3888</v>
      </c>
      <c r="G1638" s="26" t="s">
        <v>8716</v>
      </c>
    </row>
    <row r="1639" spans="1:7" ht="31.5" x14ac:dyDescent="0.25">
      <c r="A1639" s="75" t="s">
        <v>6796</v>
      </c>
      <c r="B1639" s="31" t="s">
        <v>3917</v>
      </c>
      <c r="C1639" s="25" t="s">
        <v>7806</v>
      </c>
      <c r="D1639" s="25" t="s">
        <v>3854</v>
      </c>
      <c r="E1639" s="28">
        <v>330</v>
      </c>
      <c r="F1639" s="26" t="s">
        <v>3888</v>
      </c>
      <c r="G1639" s="26" t="s">
        <v>384</v>
      </c>
    </row>
    <row r="1640" spans="1:7" ht="31.5" x14ac:dyDescent="0.25">
      <c r="A1640" s="75" t="s">
        <v>6797</v>
      </c>
      <c r="B1640" s="31" t="s">
        <v>3918</v>
      </c>
      <c r="C1640" s="25" t="s">
        <v>7807</v>
      </c>
      <c r="D1640" s="25" t="s">
        <v>3854</v>
      </c>
      <c r="E1640" s="28">
        <v>150</v>
      </c>
      <c r="F1640" s="26" t="s">
        <v>3888</v>
      </c>
      <c r="G1640" s="26" t="s">
        <v>3897</v>
      </c>
    </row>
    <row r="1641" spans="1:7" ht="31.5" x14ac:dyDescent="0.25">
      <c r="A1641" s="75" t="s">
        <v>6798</v>
      </c>
      <c r="B1641" s="31" t="s">
        <v>3919</v>
      </c>
      <c r="C1641" s="25" t="s">
        <v>7808</v>
      </c>
      <c r="D1641" s="25" t="s">
        <v>3854</v>
      </c>
      <c r="E1641" s="28">
        <v>492</v>
      </c>
      <c r="F1641" s="26" t="s">
        <v>3860</v>
      </c>
      <c r="G1641" s="26" t="s">
        <v>8717</v>
      </c>
    </row>
    <row r="1642" spans="1:7" x14ac:dyDescent="0.25">
      <c r="A1642" s="94" t="s">
        <v>1586</v>
      </c>
      <c r="B1642" s="82"/>
      <c r="C1642" s="82"/>
      <c r="D1642" s="82"/>
      <c r="E1642" s="23">
        <f>SUM(E1633:E1641)/1000</f>
        <v>3.4180000000000001</v>
      </c>
      <c r="F1642" s="95" t="s">
        <v>809</v>
      </c>
      <c r="G1642" s="95"/>
    </row>
    <row r="1643" spans="1:7" x14ac:dyDescent="0.25">
      <c r="A1643" s="94" t="s">
        <v>811</v>
      </c>
      <c r="B1643" s="82"/>
      <c r="C1643" s="82"/>
      <c r="D1643" s="82"/>
      <c r="E1643" s="23">
        <f>E1631+E1642</f>
        <v>48.847999999999999</v>
      </c>
      <c r="F1643" s="95" t="s">
        <v>809</v>
      </c>
      <c r="G1643" s="95"/>
    </row>
    <row r="1644" spans="1:7" x14ac:dyDescent="0.25">
      <c r="A1644" s="79" t="s">
        <v>6800</v>
      </c>
      <c r="B1644" s="80"/>
      <c r="C1644" s="80"/>
      <c r="D1644" s="80"/>
      <c r="E1644" s="80"/>
      <c r="F1644" s="80"/>
      <c r="G1644" s="80"/>
    </row>
    <row r="1645" spans="1:7" x14ac:dyDescent="0.25">
      <c r="A1645" s="93" t="s">
        <v>6802</v>
      </c>
      <c r="B1645" s="80"/>
      <c r="C1645" s="80"/>
      <c r="D1645" s="80"/>
      <c r="E1645" s="80"/>
      <c r="F1645" s="80"/>
      <c r="G1645" s="80"/>
    </row>
    <row r="1646" spans="1:7" ht="31.5" x14ac:dyDescent="0.25">
      <c r="A1646" s="28" t="s">
        <v>6801</v>
      </c>
      <c r="B1646" s="31" t="s">
        <v>3967</v>
      </c>
      <c r="C1646" s="25" t="s">
        <v>25</v>
      </c>
      <c r="D1646" s="25" t="s">
        <v>3925</v>
      </c>
      <c r="E1646" s="28">
        <v>2618</v>
      </c>
      <c r="F1646" s="26" t="s">
        <v>2611</v>
      </c>
      <c r="G1646" s="26" t="s">
        <v>3966</v>
      </c>
    </row>
    <row r="1647" spans="1:7" x14ac:dyDescent="0.25">
      <c r="A1647" s="28" t="s">
        <v>6803</v>
      </c>
      <c r="B1647" s="31" t="s">
        <v>3968</v>
      </c>
      <c r="C1647" s="25" t="s">
        <v>3052</v>
      </c>
      <c r="D1647" s="25" t="s">
        <v>3926</v>
      </c>
      <c r="E1647" s="28">
        <v>2149</v>
      </c>
      <c r="F1647" s="26" t="s">
        <v>414</v>
      </c>
      <c r="G1647" s="26" t="s">
        <v>3969</v>
      </c>
    </row>
    <row r="1648" spans="1:7" x14ac:dyDescent="0.25">
      <c r="A1648" s="64" t="s">
        <v>6804</v>
      </c>
      <c r="B1648" s="31" t="s">
        <v>3970</v>
      </c>
      <c r="C1648" s="25" t="s">
        <v>3927</v>
      </c>
      <c r="D1648" s="25" t="s">
        <v>3928</v>
      </c>
      <c r="E1648" s="28">
        <v>1427</v>
      </c>
      <c r="F1648" s="26" t="s">
        <v>7615</v>
      </c>
      <c r="G1648" s="26" t="s">
        <v>8719</v>
      </c>
    </row>
    <row r="1649" spans="1:7" ht="31.5" x14ac:dyDescent="0.25">
      <c r="A1649" s="64" t="s">
        <v>6805</v>
      </c>
      <c r="B1649" s="31" t="s">
        <v>3971</v>
      </c>
      <c r="C1649" s="25" t="s">
        <v>3929</v>
      </c>
      <c r="D1649" s="25" t="s">
        <v>3930</v>
      </c>
      <c r="E1649" s="28">
        <v>996</v>
      </c>
      <c r="F1649" s="26" t="s">
        <v>3972</v>
      </c>
      <c r="G1649" s="26" t="s">
        <v>8720</v>
      </c>
    </row>
    <row r="1650" spans="1:7" x14ac:dyDescent="0.25">
      <c r="A1650" s="64" t="s">
        <v>6806</v>
      </c>
      <c r="B1650" s="31" t="s">
        <v>3978</v>
      </c>
      <c r="C1650" s="25" t="s">
        <v>2157</v>
      </c>
      <c r="D1650" s="25" t="s">
        <v>3928</v>
      </c>
      <c r="E1650" s="28">
        <v>711</v>
      </c>
      <c r="F1650" s="26" t="s">
        <v>3980</v>
      </c>
      <c r="G1650" s="26" t="s">
        <v>3979</v>
      </c>
    </row>
    <row r="1651" spans="1:7" x14ac:dyDescent="0.25">
      <c r="A1651" s="64" t="s">
        <v>6807</v>
      </c>
      <c r="B1651" s="31" t="s">
        <v>3973</v>
      </c>
      <c r="C1651" s="25" t="s">
        <v>3931</v>
      </c>
      <c r="D1651" s="25" t="s">
        <v>3932</v>
      </c>
      <c r="E1651" s="28">
        <v>2221</v>
      </c>
      <c r="F1651" s="26" t="s">
        <v>3969</v>
      </c>
      <c r="G1651" s="26" t="s">
        <v>3981</v>
      </c>
    </row>
    <row r="1652" spans="1:7" x14ac:dyDescent="0.25">
      <c r="A1652" s="64" t="s">
        <v>6808</v>
      </c>
      <c r="B1652" s="31" t="s">
        <v>3982</v>
      </c>
      <c r="C1652" s="25" t="s">
        <v>1881</v>
      </c>
      <c r="D1652" s="25" t="s">
        <v>3928</v>
      </c>
      <c r="E1652" s="28">
        <v>1614</v>
      </c>
      <c r="F1652" s="26" t="s">
        <v>1453</v>
      </c>
      <c r="G1652" s="26" t="s">
        <v>3983</v>
      </c>
    </row>
    <row r="1653" spans="1:7" x14ac:dyDescent="0.25">
      <c r="A1653" s="64" t="s">
        <v>6809</v>
      </c>
      <c r="B1653" s="31" t="s">
        <v>3984</v>
      </c>
      <c r="C1653" s="25" t="s">
        <v>3934</v>
      </c>
      <c r="D1653" s="25" t="s">
        <v>3926</v>
      </c>
      <c r="E1653" s="28">
        <v>787</v>
      </c>
      <c r="F1653" s="26" t="s">
        <v>1453</v>
      </c>
      <c r="G1653" s="26" t="s">
        <v>3985</v>
      </c>
    </row>
    <row r="1654" spans="1:7" x14ac:dyDescent="0.25">
      <c r="A1654" s="64" t="s">
        <v>6810</v>
      </c>
      <c r="B1654" s="31" t="s">
        <v>3986</v>
      </c>
      <c r="C1654" s="25" t="s">
        <v>3935</v>
      </c>
      <c r="D1654" s="25" t="s">
        <v>3926</v>
      </c>
      <c r="E1654" s="28">
        <v>772</v>
      </c>
      <c r="F1654" s="26" t="s">
        <v>3987</v>
      </c>
      <c r="G1654" s="26" t="s">
        <v>8721</v>
      </c>
    </row>
    <row r="1655" spans="1:7" ht="31.5" x14ac:dyDescent="0.25">
      <c r="A1655" s="64" t="s">
        <v>6811</v>
      </c>
      <c r="B1655" s="31" t="s">
        <v>3988</v>
      </c>
      <c r="C1655" s="25" t="s">
        <v>820</v>
      </c>
      <c r="D1655" s="25" t="s">
        <v>3926</v>
      </c>
      <c r="E1655" s="28">
        <v>518</v>
      </c>
      <c r="F1655" s="26" t="s">
        <v>3981</v>
      </c>
      <c r="G1655" s="26" t="s">
        <v>3989</v>
      </c>
    </row>
    <row r="1656" spans="1:7" x14ac:dyDescent="0.25">
      <c r="A1656" s="64" t="s">
        <v>6812</v>
      </c>
      <c r="B1656" s="31" t="s">
        <v>3990</v>
      </c>
      <c r="C1656" s="25" t="s">
        <v>2323</v>
      </c>
      <c r="D1656" s="25" t="s">
        <v>3926</v>
      </c>
      <c r="E1656" s="28">
        <v>142</v>
      </c>
      <c r="F1656" s="26" t="s">
        <v>3991</v>
      </c>
      <c r="G1656" s="26" t="s">
        <v>8722</v>
      </c>
    </row>
    <row r="1657" spans="1:7" ht="31.5" x14ac:dyDescent="0.25">
      <c r="A1657" s="64" t="s">
        <v>6813</v>
      </c>
      <c r="B1657" s="31" t="s">
        <v>3992</v>
      </c>
      <c r="C1657" s="25" t="s">
        <v>3937</v>
      </c>
      <c r="D1657" s="25" t="s">
        <v>3930</v>
      </c>
      <c r="E1657" s="75">
        <v>612</v>
      </c>
      <c r="F1657" s="26" t="s">
        <v>3993</v>
      </c>
      <c r="G1657" s="26" t="s">
        <v>4023</v>
      </c>
    </row>
    <row r="1658" spans="1:7" ht="31.5" x14ac:dyDescent="0.25">
      <c r="A1658" s="64" t="s">
        <v>6814</v>
      </c>
      <c r="B1658" s="31" t="s">
        <v>3994</v>
      </c>
      <c r="C1658" s="25" t="s">
        <v>3936</v>
      </c>
      <c r="D1658" s="25" t="s">
        <v>3995</v>
      </c>
      <c r="E1658" s="75">
        <v>1000</v>
      </c>
      <c r="F1658" s="26" t="s">
        <v>3993</v>
      </c>
      <c r="G1658" s="26" t="s">
        <v>8723</v>
      </c>
    </row>
    <row r="1659" spans="1:7" ht="31.5" x14ac:dyDescent="0.25">
      <c r="A1659" s="64" t="s">
        <v>6815</v>
      </c>
      <c r="B1659" s="31" t="s">
        <v>3996</v>
      </c>
      <c r="C1659" s="25" t="s">
        <v>3938</v>
      </c>
      <c r="D1659" s="25" t="s">
        <v>8718</v>
      </c>
      <c r="E1659" s="75">
        <v>830</v>
      </c>
      <c r="F1659" s="26" t="s">
        <v>3993</v>
      </c>
      <c r="G1659" s="28" t="s">
        <v>8724</v>
      </c>
    </row>
    <row r="1660" spans="1:7" x14ac:dyDescent="0.25">
      <c r="A1660" s="64" t="s">
        <v>6816</v>
      </c>
      <c r="B1660" s="31" t="s">
        <v>3998</v>
      </c>
      <c r="C1660" s="25" t="s">
        <v>410</v>
      </c>
      <c r="D1660" s="25" t="s">
        <v>3926</v>
      </c>
      <c r="E1660" s="75">
        <v>542</v>
      </c>
      <c r="F1660" s="26" t="s">
        <v>3999</v>
      </c>
      <c r="G1660" s="26" t="s">
        <v>8729</v>
      </c>
    </row>
    <row r="1661" spans="1:7" x14ac:dyDescent="0.25">
      <c r="A1661" s="64" t="s">
        <v>6817</v>
      </c>
      <c r="B1661" s="31" t="s">
        <v>4000</v>
      </c>
      <c r="C1661" s="25" t="s">
        <v>3956</v>
      </c>
      <c r="D1661" s="25" t="s">
        <v>3926</v>
      </c>
      <c r="E1661" s="75">
        <v>1641</v>
      </c>
      <c r="F1661" s="26" t="s">
        <v>3999</v>
      </c>
      <c r="G1661" s="26" t="s">
        <v>4001</v>
      </c>
    </row>
    <row r="1662" spans="1:7" x14ac:dyDescent="0.25">
      <c r="A1662" s="64" t="s">
        <v>6818</v>
      </c>
      <c r="B1662" s="31" t="s">
        <v>4002</v>
      </c>
      <c r="C1662" s="25" t="s">
        <v>204</v>
      </c>
      <c r="D1662" s="25" t="s">
        <v>3939</v>
      </c>
      <c r="E1662" s="75">
        <v>450</v>
      </c>
      <c r="F1662" s="26" t="s">
        <v>4003</v>
      </c>
      <c r="G1662" s="26" t="s">
        <v>9269</v>
      </c>
    </row>
    <row r="1663" spans="1:7" x14ac:dyDescent="0.25">
      <c r="A1663" s="64" t="s">
        <v>6819</v>
      </c>
      <c r="B1663" s="31" t="s">
        <v>4004</v>
      </c>
      <c r="C1663" s="25" t="s">
        <v>2751</v>
      </c>
      <c r="D1663" s="25" t="s">
        <v>3939</v>
      </c>
      <c r="E1663" s="28">
        <v>955</v>
      </c>
      <c r="F1663" s="26" t="s">
        <v>4005</v>
      </c>
      <c r="G1663" s="26" t="s">
        <v>4006</v>
      </c>
    </row>
    <row r="1664" spans="1:7" x14ac:dyDescent="0.25">
      <c r="A1664" s="64" t="s">
        <v>6820</v>
      </c>
      <c r="B1664" s="31" t="s">
        <v>4007</v>
      </c>
      <c r="C1664" s="25" t="s">
        <v>3307</v>
      </c>
      <c r="D1664" s="25" t="s">
        <v>3939</v>
      </c>
      <c r="E1664" s="28">
        <v>243</v>
      </c>
      <c r="F1664" s="26" t="s">
        <v>4008</v>
      </c>
      <c r="G1664" s="26" t="s">
        <v>8728</v>
      </c>
    </row>
    <row r="1665" spans="1:7" x14ac:dyDescent="0.25">
      <c r="A1665" s="64" t="s">
        <v>6821</v>
      </c>
      <c r="B1665" s="31" t="s">
        <v>4009</v>
      </c>
      <c r="C1665" s="25" t="s">
        <v>3940</v>
      </c>
      <c r="D1665" s="25" t="s">
        <v>3939</v>
      </c>
      <c r="E1665" s="28">
        <v>252</v>
      </c>
      <c r="F1665" s="26" t="s">
        <v>3190</v>
      </c>
      <c r="G1665" s="26" t="s">
        <v>1807</v>
      </c>
    </row>
    <row r="1666" spans="1:7" x14ac:dyDescent="0.25">
      <c r="A1666" s="64" t="s">
        <v>6822</v>
      </c>
      <c r="B1666" s="31" t="s">
        <v>4010</v>
      </c>
      <c r="C1666" s="25" t="s">
        <v>3569</v>
      </c>
      <c r="D1666" s="25" t="s">
        <v>3939</v>
      </c>
      <c r="E1666" s="28">
        <v>233</v>
      </c>
      <c r="F1666" s="26" t="s">
        <v>3190</v>
      </c>
      <c r="G1666" s="26" t="s">
        <v>8725</v>
      </c>
    </row>
    <row r="1667" spans="1:7" x14ac:dyDescent="0.25">
      <c r="A1667" s="64" t="s">
        <v>6823</v>
      </c>
      <c r="B1667" s="31" t="s">
        <v>4011</v>
      </c>
      <c r="C1667" s="25" t="s">
        <v>26</v>
      </c>
      <c r="D1667" s="25" t="s">
        <v>3939</v>
      </c>
      <c r="E1667" s="28">
        <v>249</v>
      </c>
      <c r="F1667" s="26" t="s">
        <v>3190</v>
      </c>
      <c r="G1667" s="26" t="s">
        <v>1807</v>
      </c>
    </row>
    <row r="1668" spans="1:7" ht="31.5" x14ac:dyDescent="0.25">
      <c r="A1668" s="64" t="s">
        <v>6824</v>
      </c>
      <c r="B1668" s="31" t="s">
        <v>4012</v>
      </c>
      <c r="C1668" s="25" t="s">
        <v>179</v>
      </c>
      <c r="D1668" s="25" t="s">
        <v>3941</v>
      </c>
      <c r="E1668" s="28">
        <v>1286</v>
      </c>
      <c r="F1668" s="26" t="s">
        <v>3993</v>
      </c>
      <c r="G1668" s="26" t="s">
        <v>4013</v>
      </c>
    </row>
    <row r="1669" spans="1:7" ht="31.5" x14ac:dyDescent="0.25">
      <c r="A1669" s="64" t="s">
        <v>6825</v>
      </c>
      <c r="B1669" s="31" t="s">
        <v>4014</v>
      </c>
      <c r="C1669" s="25" t="s">
        <v>3942</v>
      </c>
      <c r="D1669" s="25" t="s">
        <v>3941</v>
      </c>
      <c r="E1669" s="28">
        <v>310</v>
      </c>
      <c r="F1669" s="26" t="s">
        <v>3993</v>
      </c>
      <c r="G1669" s="26" t="s">
        <v>8723</v>
      </c>
    </row>
    <row r="1670" spans="1:7" ht="31.5" x14ac:dyDescent="0.25">
      <c r="A1670" s="64" t="s">
        <v>6826</v>
      </c>
      <c r="B1670" s="31" t="s">
        <v>4026</v>
      </c>
      <c r="C1670" s="25" t="s">
        <v>3943</v>
      </c>
      <c r="D1670" s="25" t="s">
        <v>3928</v>
      </c>
      <c r="E1670" s="28">
        <v>406</v>
      </c>
      <c r="F1670" s="26" t="s">
        <v>3981</v>
      </c>
      <c r="G1670" s="26" t="s">
        <v>8727</v>
      </c>
    </row>
    <row r="1671" spans="1:7" x14ac:dyDescent="0.25">
      <c r="A1671" s="64" t="s">
        <v>6827</v>
      </c>
      <c r="B1671" s="31" t="s">
        <v>4027</v>
      </c>
      <c r="C1671" s="25" t="s">
        <v>848</v>
      </c>
      <c r="D1671" s="25" t="s">
        <v>3928</v>
      </c>
      <c r="E1671" s="28">
        <v>272</v>
      </c>
      <c r="F1671" s="26" t="s">
        <v>4028</v>
      </c>
      <c r="G1671" s="26" t="s">
        <v>1783</v>
      </c>
    </row>
    <row r="1672" spans="1:7" ht="31.5" x14ac:dyDescent="0.25">
      <c r="A1672" s="64" t="s">
        <v>6828</v>
      </c>
      <c r="B1672" s="31" t="s">
        <v>4029</v>
      </c>
      <c r="C1672" s="25" t="s">
        <v>3944</v>
      </c>
      <c r="D1672" s="25" t="s">
        <v>3928</v>
      </c>
      <c r="E1672" s="28">
        <v>845</v>
      </c>
      <c r="F1672" s="26" t="s">
        <v>3993</v>
      </c>
      <c r="G1672" s="26" t="s">
        <v>8726</v>
      </c>
    </row>
    <row r="1673" spans="1:7" ht="31.5" x14ac:dyDescent="0.25">
      <c r="A1673" s="64" t="s">
        <v>6829</v>
      </c>
      <c r="B1673" s="31" t="s">
        <v>4030</v>
      </c>
      <c r="C1673" s="25" t="s">
        <v>852</v>
      </c>
      <c r="D1673" s="25" t="s">
        <v>3928</v>
      </c>
      <c r="E1673" s="28">
        <v>1348</v>
      </c>
      <c r="F1673" s="26" t="s">
        <v>3981</v>
      </c>
      <c r="G1673" s="26" t="s">
        <v>3617</v>
      </c>
    </row>
    <row r="1674" spans="1:7" ht="31.5" x14ac:dyDescent="0.25">
      <c r="A1674" s="64" t="s">
        <v>6830</v>
      </c>
      <c r="B1674" s="31" t="s">
        <v>4031</v>
      </c>
      <c r="C1674" s="25" t="s">
        <v>846</v>
      </c>
      <c r="D1674" s="25" t="s">
        <v>3928</v>
      </c>
      <c r="E1674" s="28">
        <v>253</v>
      </c>
      <c r="F1674" s="26" t="s">
        <v>3981</v>
      </c>
      <c r="G1674" s="26" t="s">
        <v>1519</v>
      </c>
    </row>
    <row r="1675" spans="1:7" x14ac:dyDescent="0.25">
      <c r="A1675" s="64" t="s">
        <v>6831</v>
      </c>
      <c r="B1675" s="31" t="s">
        <v>4032</v>
      </c>
      <c r="C1675" s="25" t="s">
        <v>3945</v>
      </c>
      <c r="D1675" s="25" t="s">
        <v>3928</v>
      </c>
      <c r="E1675" s="28">
        <v>350</v>
      </c>
      <c r="F1675" s="26" t="s">
        <v>4033</v>
      </c>
      <c r="G1675" s="26" t="s">
        <v>4034</v>
      </c>
    </row>
    <row r="1676" spans="1:7" x14ac:dyDescent="0.25">
      <c r="A1676" s="64" t="s">
        <v>6832</v>
      </c>
      <c r="B1676" s="31" t="s">
        <v>4035</v>
      </c>
      <c r="C1676" s="25" t="s">
        <v>1540</v>
      </c>
      <c r="D1676" s="25" t="s">
        <v>3928</v>
      </c>
      <c r="E1676" s="28">
        <v>646</v>
      </c>
      <c r="F1676" s="26" t="s">
        <v>7555</v>
      </c>
      <c r="G1676" s="26" t="s">
        <v>4034</v>
      </c>
    </row>
    <row r="1677" spans="1:7" ht="31.5" x14ac:dyDescent="0.25">
      <c r="A1677" s="64" t="s">
        <v>6833</v>
      </c>
      <c r="B1677" s="31" t="s">
        <v>4036</v>
      </c>
      <c r="C1677" s="25" t="s">
        <v>3933</v>
      </c>
      <c r="D1677" s="25" t="s">
        <v>3928</v>
      </c>
      <c r="E1677" s="28">
        <v>400</v>
      </c>
      <c r="F1677" s="26" t="s">
        <v>3981</v>
      </c>
      <c r="G1677" s="26" t="s">
        <v>2203</v>
      </c>
    </row>
    <row r="1678" spans="1:7" x14ac:dyDescent="0.25">
      <c r="A1678" s="64" t="s">
        <v>6834</v>
      </c>
      <c r="B1678" s="31" t="s">
        <v>4037</v>
      </c>
      <c r="C1678" s="25" t="s">
        <v>401</v>
      </c>
      <c r="D1678" s="25" t="s">
        <v>3928</v>
      </c>
      <c r="E1678" s="28">
        <v>1424</v>
      </c>
      <c r="F1678" s="26" t="s">
        <v>4028</v>
      </c>
      <c r="G1678" s="26" t="s">
        <v>4033</v>
      </c>
    </row>
    <row r="1679" spans="1:7" x14ac:dyDescent="0.25">
      <c r="A1679" s="64" t="s">
        <v>6835</v>
      </c>
      <c r="B1679" s="31" t="s">
        <v>4038</v>
      </c>
      <c r="C1679" s="25" t="s">
        <v>1786</v>
      </c>
      <c r="D1679" s="25" t="s">
        <v>3928</v>
      </c>
      <c r="E1679" s="28">
        <v>200</v>
      </c>
      <c r="F1679" s="26" t="s">
        <v>387</v>
      </c>
      <c r="G1679" s="26" t="s">
        <v>8730</v>
      </c>
    </row>
    <row r="1680" spans="1:7" x14ac:dyDescent="0.25">
      <c r="A1680" s="64" t="s">
        <v>6836</v>
      </c>
      <c r="B1680" s="31" t="s">
        <v>4039</v>
      </c>
      <c r="C1680" s="25" t="s">
        <v>129</v>
      </c>
      <c r="D1680" s="25" t="s">
        <v>3928</v>
      </c>
      <c r="E1680" s="28">
        <v>384</v>
      </c>
      <c r="F1680" s="26" t="s">
        <v>1519</v>
      </c>
      <c r="G1680" s="26" t="s">
        <v>7555</v>
      </c>
    </row>
    <row r="1681" spans="1:7" x14ac:dyDescent="0.25">
      <c r="A1681" s="64" t="s">
        <v>6837</v>
      </c>
      <c r="B1681" s="31" t="s">
        <v>4040</v>
      </c>
      <c r="C1681" s="25" t="s">
        <v>3946</v>
      </c>
      <c r="D1681" s="25" t="s">
        <v>3928</v>
      </c>
      <c r="E1681" s="28">
        <v>306</v>
      </c>
      <c r="F1681" s="26" t="s">
        <v>3964</v>
      </c>
      <c r="G1681" s="26" t="s">
        <v>3965</v>
      </c>
    </row>
    <row r="1682" spans="1:7" ht="31.5" x14ac:dyDescent="0.25">
      <c r="A1682" s="64" t="s">
        <v>6838</v>
      </c>
      <c r="B1682" s="31" t="s">
        <v>4041</v>
      </c>
      <c r="C1682" s="25" t="s">
        <v>3947</v>
      </c>
      <c r="D1682" s="25" t="s">
        <v>3928</v>
      </c>
      <c r="E1682" s="28">
        <v>480</v>
      </c>
      <c r="F1682" s="26" t="s">
        <v>3981</v>
      </c>
      <c r="G1682" s="26" t="s">
        <v>387</v>
      </c>
    </row>
    <row r="1683" spans="1:7" x14ac:dyDescent="0.25">
      <c r="A1683" s="64" t="s">
        <v>6839</v>
      </c>
      <c r="B1683" s="31" t="s">
        <v>4042</v>
      </c>
      <c r="C1683" s="25" t="s">
        <v>398</v>
      </c>
      <c r="D1683" s="25" t="s">
        <v>3928</v>
      </c>
      <c r="E1683" s="28">
        <v>122</v>
      </c>
      <c r="F1683" s="26" t="s">
        <v>4043</v>
      </c>
      <c r="G1683" s="26" t="s">
        <v>8731</v>
      </c>
    </row>
    <row r="1684" spans="1:7" x14ac:dyDescent="0.25">
      <c r="A1684" s="64" t="s">
        <v>6840</v>
      </c>
      <c r="B1684" s="31" t="s">
        <v>4044</v>
      </c>
      <c r="C1684" s="25" t="s">
        <v>3948</v>
      </c>
      <c r="D1684" s="25" t="s">
        <v>3928</v>
      </c>
      <c r="E1684" s="28">
        <v>204</v>
      </c>
      <c r="F1684" s="26" t="s">
        <v>4043</v>
      </c>
      <c r="G1684" s="26" t="s">
        <v>7616</v>
      </c>
    </row>
    <row r="1685" spans="1:7" x14ac:dyDescent="0.25">
      <c r="A1685" s="64" t="s">
        <v>6841</v>
      </c>
      <c r="B1685" s="31" t="s">
        <v>4045</v>
      </c>
      <c r="C1685" s="25" t="s">
        <v>3949</v>
      </c>
      <c r="D1685" s="25" t="s">
        <v>3928</v>
      </c>
      <c r="E1685" s="28">
        <v>615</v>
      </c>
      <c r="F1685" s="26" t="s">
        <v>1453</v>
      </c>
      <c r="G1685" s="26" t="s">
        <v>4034</v>
      </c>
    </row>
    <row r="1686" spans="1:7" ht="31.5" x14ac:dyDescent="0.25">
      <c r="A1686" s="64" t="s">
        <v>6842</v>
      </c>
      <c r="B1686" s="31" t="s">
        <v>4046</v>
      </c>
      <c r="C1686" s="25" t="s">
        <v>569</v>
      </c>
      <c r="D1686" s="25" t="s">
        <v>3928</v>
      </c>
      <c r="E1686" s="28">
        <v>326</v>
      </c>
      <c r="F1686" s="26" t="s">
        <v>3981</v>
      </c>
      <c r="G1686" s="26" t="s">
        <v>387</v>
      </c>
    </row>
    <row r="1687" spans="1:7" x14ac:dyDescent="0.25">
      <c r="A1687" s="64" t="s">
        <v>6843</v>
      </c>
      <c r="B1687" s="31" t="s">
        <v>4047</v>
      </c>
      <c r="C1687" s="25" t="s">
        <v>137</v>
      </c>
      <c r="D1687" s="25" t="s">
        <v>3928</v>
      </c>
      <c r="E1687" s="28">
        <v>609</v>
      </c>
      <c r="F1687" s="26" t="s">
        <v>7555</v>
      </c>
      <c r="G1687" s="26" t="s">
        <v>4043</v>
      </c>
    </row>
    <row r="1688" spans="1:7" x14ac:dyDescent="0.25">
      <c r="A1688" s="64" t="s">
        <v>6844</v>
      </c>
      <c r="B1688" s="31" t="s">
        <v>4048</v>
      </c>
      <c r="C1688" s="25" t="s">
        <v>3950</v>
      </c>
      <c r="D1688" s="25" t="s">
        <v>3928</v>
      </c>
      <c r="E1688" s="28">
        <v>521</v>
      </c>
      <c r="F1688" s="26" t="s">
        <v>4043</v>
      </c>
      <c r="G1688" s="26" t="s">
        <v>7555</v>
      </c>
    </row>
    <row r="1689" spans="1:7" ht="31.5" x14ac:dyDescent="0.25">
      <c r="A1689" s="64" t="s">
        <v>6845</v>
      </c>
      <c r="B1689" s="31" t="s">
        <v>4049</v>
      </c>
      <c r="C1689" s="25" t="s">
        <v>28</v>
      </c>
      <c r="D1689" s="25" t="s">
        <v>3928</v>
      </c>
      <c r="E1689" s="28">
        <v>538</v>
      </c>
      <c r="F1689" s="26" t="s">
        <v>3981</v>
      </c>
      <c r="G1689" s="26" t="s">
        <v>8733</v>
      </c>
    </row>
    <row r="1690" spans="1:7" x14ac:dyDescent="0.25">
      <c r="A1690" s="64" t="s">
        <v>6846</v>
      </c>
      <c r="B1690" s="31" t="s">
        <v>4050</v>
      </c>
      <c r="C1690" s="25" t="s">
        <v>93</v>
      </c>
      <c r="D1690" s="25" t="s">
        <v>3928</v>
      </c>
      <c r="E1690" s="28">
        <v>277</v>
      </c>
      <c r="F1690" s="26" t="s">
        <v>384</v>
      </c>
      <c r="G1690" s="26" t="s">
        <v>8732</v>
      </c>
    </row>
    <row r="1691" spans="1:7" x14ac:dyDescent="0.25">
      <c r="A1691" s="64" t="s">
        <v>6847</v>
      </c>
      <c r="B1691" s="31" t="s">
        <v>4051</v>
      </c>
      <c r="C1691" s="25" t="s">
        <v>3951</v>
      </c>
      <c r="D1691" s="25" t="s">
        <v>3928</v>
      </c>
      <c r="E1691" s="28">
        <v>361</v>
      </c>
      <c r="F1691" s="26" t="s">
        <v>384</v>
      </c>
      <c r="G1691" s="26" t="s">
        <v>8734</v>
      </c>
    </row>
    <row r="1692" spans="1:7" x14ac:dyDescent="0.25">
      <c r="A1692" s="64" t="s">
        <v>6848</v>
      </c>
      <c r="B1692" s="31" t="s">
        <v>4054</v>
      </c>
      <c r="C1692" s="25" t="s">
        <v>3952</v>
      </c>
      <c r="D1692" s="25" t="s">
        <v>3930</v>
      </c>
      <c r="E1692" s="28">
        <v>298</v>
      </c>
      <c r="F1692" s="26" t="s">
        <v>4052</v>
      </c>
      <c r="G1692" s="26" t="s">
        <v>4053</v>
      </c>
    </row>
    <row r="1693" spans="1:7" x14ac:dyDescent="0.25">
      <c r="A1693" s="64" t="s">
        <v>6849</v>
      </c>
      <c r="B1693" s="31" t="s">
        <v>4055</v>
      </c>
      <c r="C1693" s="25" t="s">
        <v>3953</v>
      </c>
      <c r="D1693" s="25" t="s">
        <v>3928</v>
      </c>
      <c r="E1693" s="28">
        <v>175</v>
      </c>
      <c r="F1693" s="26" t="s">
        <v>384</v>
      </c>
      <c r="G1693" s="26" t="s">
        <v>8737</v>
      </c>
    </row>
    <row r="1694" spans="1:7" ht="31.5" x14ac:dyDescent="0.25">
      <c r="A1694" s="64" t="s">
        <v>6850</v>
      </c>
      <c r="B1694" s="31" t="s">
        <v>4019</v>
      </c>
      <c r="C1694" s="25" t="s">
        <v>3954</v>
      </c>
      <c r="D1694" s="25" t="s">
        <v>3941</v>
      </c>
      <c r="E1694" s="28">
        <v>384</v>
      </c>
      <c r="F1694" s="26" t="s">
        <v>3993</v>
      </c>
      <c r="G1694" s="26" t="s">
        <v>8736</v>
      </c>
    </row>
    <row r="1695" spans="1:7" x14ac:dyDescent="0.25">
      <c r="A1695" s="64" t="s">
        <v>6851</v>
      </c>
      <c r="B1695" s="31" t="s">
        <v>4056</v>
      </c>
      <c r="C1695" s="25" t="s">
        <v>1408</v>
      </c>
      <c r="D1695" s="25" t="s">
        <v>3928</v>
      </c>
      <c r="E1695" s="28">
        <v>172</v>
      </c>
      <c r="F1695" s="26" t="s">
        <v>4057</v>
      </c>
      <c r="G1695" s="26" t="s">
        <v>8735</v>
      </c>
    </row>
    <row r="1696" spans="1:7" x14ac:dyDescent="0.25">
      <c r="A1696" s="64" t="s">
        <v>6852</v>
      </c>
      <c r="B1696" s="31" t="s">
        <v>4058</v>
      </c>
      <c r="C1696" s="24" t="s">
        <v>3937</v>
      </c>
      <c r="D1696" s="25" t="s">
        <v>3930</v>
      </c>
      <c r="E1696" s="28">
        <v>606</v>
      </c>
      <c r="F1696" s="26" t="s">
        <v>7555</v>
      </c>
      <c r="G1696" s="26" t="s">
        <v>8738</v>
      </c>
    </row>
    <row r="1697" spans="1:7" x14ac:dyDescent="0.25">
      <c r="A1697" s="64" t="s">
        <v>6853</v>
      </c>
      <c r="B1697" s="31" t="s">
        <v>4059</v>
      </c>
      <c r="C1697" s="25" t="s">
        <v>2757</v>
      </c>
      <c r="D1697" s="25" t="s">
        <v>3939</v>
      </c>
      <c r="E1697" s="28">
        <v>196</v>
      </c>
      <c r="F1697" s="26" t="s">
        <v>3190</v>
      </c>
      <c r="G1697" s="26" t="s">
        <v>8739</v>
      </c>
    </row>
    <row r="1698" spans="1:7" ht="31.5" x14ac:dyDescent="0.25">
      <c r="A1698" s="64" t="s">
        <v>6854</v>
      </c>
      <c r="B1698" s="31" t="s">
        <v>4017</v>
      </c>
      <c r="C1698" s="25" t="s">
        <v>4016</v>
      </c>
      <c r="D1698" s="25" t="s">
        <v>3941</v>
      </c>
      <c r="E1698" s="28">
        <v>707</v>
      </c>
      <c r="F1698" s="26" t="s">
        <v>3993</v>
      </c>
      <c r="G1698" s="26" t="s">
        <v>4018</v>
      </c>
    </row>
    <row r="1699" spans="1:7" ht="31.5" x14ac:dyDescent="0.25">
      <c r="A1699" s="64" t="s">
        <v>6855</v>
      </c>
      <c r="B1699" s="31" t="s">
        <v>4015</v>
      </c>
      <c r="C1699" s="25" t="s">
        <v>3955</v>
      </c>
      <c r="D1699" s="25" t="s">
        <v>3941</v>
      </c>
      <c r="E1699" s="28">
        <v>483</v>
      </c>
      <c r="F1699" s="26" t="s">
        <v>3993</v>
      </c>
      <c r="G1699" s="26" t="s">
        <v>8745</v>
      </c>
    </row>
    <row r="1700" spans="1:7" x14ac:dyDescent="0.25">
      <c r="A1700" s="64" t="s">
        <v>6856</v>
      </c>
      <c r="B1700" s="31" t="s">
        <v>4060</v>
      </c>
      <c r="C1700" s="24" t="s">
        <v>4061</v>
      </c>
      <c r="D1700" s="24" t="s">
        <v>3926</v>
      </c>
      <c r="E1700" s="28">
        <v>426</v>
      </c>
      <c r="F1700" s="28" t="s">
        <v>4062</v>
      </c>
      <c r="G1700" s="28" t="s">
        <v>8744</v>
      </c>
    </row>
    <row r="1701" spans="1:7" x14ac:dyDescent="0.25">
      <c r="A1701" s="64" t="s">
        <v>6857</v>
      </c>
      <c r="B1701" s="31" t="s">
        <v>4066</v>
      </c>
      <c r="C1701" s="24" t="s">
        <v>4067</v>
      </c>
      <c r="D1701" s="24" t="s">
        <v>3926</v>
      </c>
      <c r="E1701" s="28">
        <v>214</v>
      </c>
      <c r="F1701" s="28" t="s">
        <v>4068</v>
      </c>
      <c r="G1701" s="28" t="s">
        <v>8743</v>
      </c>
    </row>
    <row r="1702" spans="1:7" x14ac:dyDescent="0.25">
      <c r="A1702" s="64" t="s">
        <v>6858</v>
      </c>
      <c r="B1702" s="31" t="s">
        <v>4069</v>
      </c>
      <c r="C1702" s="25" t="s">
        <v>3957</v>
      </c>
      <c r="D1702" s="25" t="s">
        <v>3958</v>
      </c>
      <c r="E1702" s="28">
        <v>490</v>
      </c>
      <c r="F1702" s="26" t="s">
        <v>3969</v>
      </c>
      <c r="G1702" s="26" t="s">
        <v>8742</v>
      </c>
    </row>
    <row r="1703" spans="1:7" x14ac:dyDescent="0.25">
      <c r="A1703" s="64" t="s">
        <v>6859</v>
      </c>
      <c r="B1703" s="31" t="s">
        <v>4072</v>
      </c>
      <c r="C1703" s="25" t="s">
        <v>3959</v>
      </c>
      <c r="D1703" s="25" t="s">
        <v>3958</v>
      </c>
      <c r="E1703" s="28">
        <v>667</v>
      </c>
      <c r="F1703" s="26" t="s">
        <v>548</v>
      </c>
      <c r="G1703" s="26" t="s">
        <v>8741</v>
      </c>
    </row>
    <row r="1704" spans="1:7" x14ac:dyDescent="0.25">
      <c r="A1704" s="64" t="s">
        <v>6860</v>
      </c>
      <c r="B1704" s="31" t="s">
        <v>4074</v>
      </c>
      <c r="C1704" s="25" t="s">
        <v>2345</v>
      </c>
      <c r="D1704" s="25" t="s">
        <v>3958</v>
      </c>
      <c r="E1704" s="28">
        <v>796</v>
      </c>
      <c r="F1704" s="26" t="s">
        <v>3969</v>
      </c>
      <c r="G1704" s="26" t="s">
        <v>8741</v>
      </c>
    </row>
    <row r="1705" spans="1:7" x14ac:dyDescent="0.25">
      <c r="A1705" s="64" t="s">
        <v>6861</v>
      </c>
      <c r="B1705" s="31" t="s">
        <v>4079</v>
      </c>
      <c r="C1705" s="24" t="s">
        <v>61</v>
      </c>
      <c r="D1705" s="24" t="s">
        <v>3958</v>
      </c>
      <c r="E1705" s="28">
        <v>59</v>
      </c>
      <c r="F1705" s="28" t="s">
        <v>4073</v>
      </c>
      <c r="G1705" s="28" t="s">
        <v>8740</v>
      </c>
    </row>
    <row r="1706" spans="1:7" x14ac:dyDescent="0.25">
      <c r="A1706" s="64" t="s">
        <v>6862</v>
      </c>
      <c r="B1706" s="31" t="s">
        <v>4080</v>
      </c>
      <c r="C1706" s="24" t="s">
        <v>1678</v>
      </c>
      <c r="D1706" s="24" t="s">
        <v>3926</v>
      </c>
      <c r="E1706" s="28">
        <v>667</v>
      </c>
      <c r="F1706" s="28" t="s">
        <v>4070</v>
      </c>
      <c r="G1706" s="28" t="s">
        <v>3999</v>
      </c>
    </row>
    <row r="1707" spans="1:7" x14ac:dyDescent="0.25">
      <c r="A1707" s="64" t="s">
        <v>6863</v>
      </c>
      <c r="B1707" s="31" t="s">
        <v>4081</v>
      </c>
      <c r="C1707" s="25" t="s">
        <v>3960</v>
      </c>
      <c r="D1707" s="25" t="s">
        <v>3961</v>
      </c>
      <c r="E1707" s="28">
        <v>411</v>
      </c>
      <c r="F1707" s="26" t="s">
        <v>4083</v>
      </c>
      <c r="G1707" s="26" t="s">
        <v>4084</v>
      </c>
    </row>
    <row r="1708" spans="1:7" x14ac:dyDescent="0.25">
      <c r="A1708" s="64" t="s">
        <v>6864</v>
      </c>
      <c r="B1708" s="31" t="s">
        <v>4082</v>
      </c>
      <c r="C1708" s="25" t="s">
        <v>3962</v>
      </c>
      <c r="D1708" s="25" t="s">
        <v>3961</v>
      </c>
      <c r="E1708" s="28">
        <v>621</v>
      </c>
      <c r="F1708" s="26" t="s">
        <v>4085</v>
      </c>
      <c r="G1708" s="26" t="s">
        <v>4086</v>
      </c>
    </row>
    <row r="1709" spans="1:7" x14ac:dyDescent="0.25">
      <c r="A1709" s="64" t="s">
        <v>6865</v>
      </c>
      <c r="B1709" s="31" t="s">
        <v>4087</v>
      </c>
      <c r="C1709" s="25" t="s">
        <v>3963</v>
      </c>
      <c r="D1709" s="25" t="s">
        <v>3958</v>
      </c>
      <c r="E1709" s="28">
        <v>288</v>
      </c>
      <c r="F1709" s="26" t="s">
        <v>4071</v>
      </c>
      <c r="G1709" s="26" t="s">
        <v>8746</v>
      </c>
    </row>
    <row r="1710" spans="1:7" x14ac:dyDescent="0.25">
      <c r="A1710" s="64" t="s">
        <v>6866</v>
      </c>
      <c r="B1710" s="31" t="s">
        <v>4088</v>
      </c>
      <c r="C1710" s="25" t="s">
        <v>4020</v>
      </c>
      <c r="D1710" s="25" t="s">
        <v>3939</v>
      </c>
      <c r="E1710" s="28">
        <v>68</v>
      </c>
      <c r="F1710" s="26" t="s">
        <v>3862</v>
      </c>
      <c r="G1710" s="26" t="s">
        <v>8747</v>
      </c>
    </row>
    <row r="1711" spans="1:7" x14ac:dyDescent="0.25">
      <c r="A1711" s="64" t="s">
        <v>6867</v>
      </c>
      <c r="B1711" s="31" t="s">
        <v>4089</v>
      </c>
      <c r="C1711" s="25" t="s">
        <v>151</v>
      </c>
      <c r="D1711" s="25" t="s">
        <v>3939</v>
      </c>
      <c r="E1711" s="28">
        <v>188</v>
      </c>
      <c r="F1711" s="26" t="s">
        <v>3414</v>
      </c>
      <c r="G1711" s="26" t="s">
        <v>8748</v>
      </c>
    </row>
    <row r="1712" spans="1:7" x14ac:dyDescent="0.25">
      <c r="A1712" s="64" t="s">
        <v>6868</v>
      </c>
      <c r="B1712" s="31" t="s">
        <v>4090</v>
      </c>
      <c r="C1712" s="25" t="s">
        <v>2296</v>
      </c>
      <c r="D1712" s="25" t="s">
        <v>3995</v>
      </c>
      <c r="E1712" s="28">
        <v>87</v>
      </c>
      <c r="F1712" s="26" t="s">
        <v>4021</v>
      </c>
      <c r="G1712" s="26" t="s">
        <v>8750</v>
      </c>
    </row>
    <row r="1713" spans="1:7" x14ac:dyDescent="0.25">
      <c r="A1713" s="64" t="s">
        <v>6869</v>
      </c>
      <c r="B1713" s="31" t="s">
        <v>4091</v>
      </c>
      <c r="C1713" s="25" t="s">
        <v>4022</v>
      </c>
      <c r="D1713" s="25" t="s">
        <v>3995</v>
      </c>
      <c r="E1713" s="28">
        <v>81</v>
      </c>
      <c r="F1713" s="26" t="s">
        <v>4021</v>
      </c>
      <c r="G1713" s="26" t="s">
        <v>8749</v>
      </c>
    </row>
    <row r="1714" spans="1:7" x14ac:dyDescent="0.25">
      <c r="A1714" s="64" t="s">
        <v>6870</v>
      </c>
      <c r="B1714" s="31" t="s">
        <v>4092</v>
      </c>
      <c r="C1714" s="25" t="s">
        <v>4024</v>
      </c>
      <c r="D1714" s="25" t="s">
        <v>3930</v>
      </c>
      <c r="E1714" s="28">
        <v>190</v>
      </c>
      <c r="F1714" s="26" t="s">
        <v>4025</v>
      </c>
      <c r="G1714" s="26" t="s">
        <v>4023</v>
      </c>
    </row>
    <row r="1715" spans="1:7" x14ac:dyDescent="0.25">
      <c r="A1715" s="64" t="s">
        <v>6871</v>
      </c>
      <c r="B1715" s="31" t="s">
        <v>4093</v>
      </c>
      <c r="C1715" s="25" t="s">
        <v>4024</v>
      </c>
      <c r="D1715" s="25" t="s">
        <v>3958</v>
      </c>
      <c r="E1715" s="28">
        <v>790</v>
      </c>
      <c r="F1715" s="26" t="s">
        <v>3969</v>
      </c>
      <c r="G1715" s="26" t="s">
        <v>8741</v>
      </c>
    </row>
    <row r="1716" spans="1:7" x14ac:dyDescent="0.25">
      <c r="A1716" s="64" t="s">
        <v>6872</v>
      </c>
      <c r="B1716" s="31" t="s">
        <v>4094</v>
      </c>
      <c r="C1716" s="25" t="s">
        <v>126</v>
      </c>
      <c r="D1716" s="25" t="s">
        <v>3958</v>
      </c>
      <c r="E1716" s="28">
        <v>201</v>
      </c>
      <c r="F1716" s="26" t="s">
        <v>3969</v>
      </c>
      <c r="G1716" s="26" t="s">
        <v>8752</v>
      </c>
    </row>
    <row r="1717" spans="1:7" ht="31.5" x14ac:dyDescent="0.25">
      <c r="A1717" s="64" t="s">
        <v>6873</v>
      </c>
      <c r="B1717" s="31" t="s">
        <v>4095</v>
      </c>
      <c r="C1717" s="25" t="s">
        <v>129</v>
      </c>
      <c r="D1717" s="25" t="s">
        <v>3958</v>
      </c>
      <c r="E1717" s="28">
        <v>507</v>
      </c>
      <c r="F1717" s="26" t="s">
        <v>4077</v>
      </c>
      <c r="G1717" s="26" t="s">
        <v>4078</v>
      </c>
    </row>
    <row r="1718" spans="1:7" x14ac:dyDescent="0.25">
      <c r="A1718" s="64" t="s">
        <v>6874</v>
      </c>
      <c r="B1718" s="31" t="s">
        <v>7469</v>
      </c>
      <c r="C1718" s="25" t="s">
        <v>3957</v>
      </c>
      <c r="D1718" s="25" t="s">
        <v>3926</v>
      </c>
      <c r="E1718" s="28">
        <v>144</v>
      </c>
      <c r="F1718" s="26" t="s">
        <v>4063</v>
      </c>
      <c r="G1718" s="26" t="s">
        <v>8751</v>
      </c>
    </row>
    <row r="1719" spans="1:7" ht="21.6" customHeight="1" x14ac:dyDescent="0.25">
      <c r="A1719" s="64" t="s">
        <v>7468</v>
      </c>
      <c r="B1719" s="31" t="s">
        <v>7465</v>
      </c>
      <c r="C1719" s="25" t="s">
        <v>3577</v>
      </c>
      <c r="D1719" s="25" t="s">
        <v>3928</v>
      </c>
      <c r="E1719" s="28">
        <v>240</v>
      </c>
      <c r="F1719" s="26" t="s">
        <v>2611</v>
      </c>
      <c r="G1719" s="26" t="s">
        <v>8788</v>
      </c>
    </row>
    <row r="1720" spans="1:7" x14ac:dyDescent="0.25">
      <c r="A1720" s="94" t="s">
        <v>815</v>
      </c>
      <c r="B1720" s="82"/>
      <c r="C1720" s="82"/>
      <c r="D1720" s="82"/>
      <c r="E1720" s="23">
        <f>SUM(E1646:E1719)/1000</f>
        <v>43.600999999999999</v>
      </c>
      <c r="F1720" s="95" t="s">
        <v>809</v>
      </c>
      <c r="G1720" s="95"/>
    </row>
    <row r="1721" spans="1:7" x14ac:dyDescent="0.25">
      <c r="A1721" s="93" t="s">
        <v>6875</v>
      </c>
      <c r="B1721" s="80"/>
      <c r="C1721" s="80"/>
      <c r="D1721" s="80"/>
      <c r="E1721" s="80"/>
      <c r="F1721" s="80"/>
      <c r="G1721" s="80"/>
    </row>
    <row r="1722" spans="1:7" ht="47.25" x14ac:dyDescent="0.25">
      <c r="A1722" s="19" t="s">
        <v>6876</v>
      </c>
      <c r="B1722" s="54" t="s">
        <v>3974</v>
      </c>
      <c r="C1722" s="21" t="s">
        <v>3975</v>
      </c>
      <c r="D1722" s="21" t="s">
        <v>3961</v>
      </c>
      <c r="E1722" s="28">
        <v>2060</v>
      </c>
      <c r="F1722" s="22" t="s">
        <v>3976</v>
      </c>
      <c r="G1722" s="22" t="s">
        <v>3977</v>
      </c>
    </row>
    <row r="1723" spans="1:7" ht="47.25" x14ac:dyDescent="0.25">
      <c r="A1723" s="19" t="s">
        <v>6877</v>
      </c>
      <c r="B1723" s="54" t="s">
        <v>3997</v>
      </c>
      <c r="C1723" s="21" t="s">
        <v>7617</v>
      </c>
      <c r="D1723" s="21" t="s">
        <v>3928</v>
      </c>
      <c r="E1723" s="28">
        <v>132</v>
      </c>
      <c r="F1723" s="22" t="s">
        <v>7618</v>
      </c>
      <c r="G1723" s="22" t="s">
        <v>8753</v>
      </c>
    </row>
    <row r="1724" spans="1:7" ht="47.25" x14ac:dyDescent="0.25">
      <c r="A1724" s="19" t="s">
        <v>6878</v>
      </c>
      <c r="B1724" s="54" t="s">
        <v>4096</v>
      </c>
      <c r="C1724" s="21" t="s">
        <v>4097</v>
      </c>
      <c r="D1724" s="21" t="s">
        <v>3961</v>
      </c>
      <c r="E1724" s="19">
        <v>2074</v>
      </c>
      <c r="F1724" s="19" t="s">
        <v>7619</v>
      </c>
      <c r="G1724" s="19" t="s">
        <v>4098</v>
      </c>
    </row>
    <row r="1725" spans="1:7" x14ac:dyDescent="0.25">
      <c r="A1725" s="94" t="s">
        <v>1586</v>
      </c>
      <c r="B1725" s="82"/>
      <c r="C1725" s="82"/>
      <c r="D1725" s="82"/>
      <c r="E1725" s="23">
        <f>SUM(E1722:E1724)/1000</f>
        <v>4.266</v>
      </c>
      <c r="F1725" s="95" t="s">
        <v>809</v>
      </c>
      <c r="G1725" s="95"/>
    </row>
    <row r="1726" spans="1:7" x14ac:dyDescent="0.25">
      <c r="A1726" s="94" t="s">
        <v>811</v>
      </c>
      <c r="B1726" s="82"/>
      <c r="C1726" s="82"/>
      <c r="D1726" s="82"/>
      <c r="E1726" s="23">
        <f>E1720+E1725</f>
        <v>47.866999999999997</v>
      </c>
      <c r="F1726" s="95" t="s">
        <v>809</v>
      </c>
      <c r="G1726" s="95"/>
    </row>
    <row r="1727" spans="1:7" x14ac:dyDescent="0.25">
      <c r="A1727" s="79" t="s">
        <v>6879</v>
      </c>
      <c r="B1727" s="80"/>
      <c r="C1727" s="80"/>
      <c r="D1727" s="80"/>
      <c r="E1727" s="80"/>
      <c r="F1727" s="80"/>
      <c r="G1727" s="80"/>
    </row>
    <row r="1728" spans="1:7" x14ac:dyDescent="0.25">
      <c r="A1728" s="93" t="s">
        <v>6880</v>
      </c>
      <c r="B1728" s="80"/>
      <c r="C1728" s="80"/>
      <c r="D1728" s="80"/>
      <c r="E1728" s="80"/>
      <c r="F1728" s="80"/>
      <c r="G1728" s="80"/>
    </row>
    <row r="1729" spans="1:7" x14ac:dyDescent="0.25">
      <c r="A1729" s="19" t="s">
        <v>6881</v>
      </c>
      <c r="B1729" s="31" t="s">
        <v>4109</v>
      </c>
      <c r="C1729" s="25" t="s">
        <v>410</v>
      </c>
      <c r="D1729" s="25" t="s">
        <v>4110</v>
      </c>
      <c r="E1729" s="28">
        <v>686</v>
      </c>
      <c r="F1729" s="26" t="s">
        <v>4188</v>
      </c>
      <c r="G1729" s="26" t="s">
        <v>8754</v>
      </c>
    </row>
    <row r="1730" spans="1:7" ht="31.5" x14ac:dyDescent="0.25">
      <c r="A1730" s="19" t="s">
        <v>6882</v>
      </c>
      <c r="B1730" s="31" t="s">
        <v>4111</v>
      </c>
      <c r="C1730" s="25" t="s">
        <v>172</v>
      </c>
      <c r="D1730" s="25" t="s">
        <v>4189</v>
      </c>
      <c r="E1730" s="28">
        <v>504</v>
      </c>
      <c r="F1730" s="26" t="s">
        <v>4190</v>
      </c>
      <c r="G1730" s="26" t="s">
        <v>4191</v>
      </c>
    </row>
    <row r="1731" spans="1:7" x14ac:dyDescent="0.25">
      <c r="A1731" s="63" t="s">
        <v>6883</v>
      </c>
      <c r="B1731" s="31" t="s">
        <v>4192</v>
      </c>
      <c r="C1731" s="24" t="s">
        <v>817</v>
      </c>
      <c r="D1731" s="24" t="s">
        <v>4122</v>
      </c>
      <c r="E1731" s="28">
        <v>422</v>
      </c>
      <c r="F1731" s="26" t="s">
        <v>4243</v>
      </c>
      <c r="G1731" s="28" t="s">
        <v>2203</v>
      </c>
    </row>
    <row r="1732" spans="1:7" ht="31.5" x14ac:dyDescent="0.25">
      <c r="A1732" s="63" t="s">
        <v>6884</v>
      </c>
      <c r="B1732" s="31" t="s">
        <v>4193</v>
      </c>
      <c r="C1732" s="25" t="s">
        <v>2506</v>
      </c>
      <c r="D1732" s="25" t="s">
        <v>4129</v>
      </c>
      <c r="E1732" s="28">
        <v>1118</v>
      </c>
      <c r="F1732" s="26" t="s">
        <v>4194</v>
      </c>
      <c r="G1732" s="26" t="s">
        <v>8755</v>
      </c>
    </row>
    <row r="1733" spans="1:7" x14ac:dyDescent="0.25">
      <c r="A1733" s="63" t="s">
        <v>6885</v>
      </c>
      <c r="B1733" s="31" t="s">
        <v>4195</v>
      </c>
      <c r="C1733" s="25" t="s">
        <v>864</v>
      </c>
      <c r="D1733" s="25" t="s">
        <v>4129</v>
      </c>
      <c r="E1733" s="28">
        <v>280</v>
      </c>
      <c r="F1733" s="26" t="s">
        <v>4196</v>
      </c>
      <c r="G1733" s="26" t="s">
        <v>8756</v>
      </c>
    </row>
    <row r="1734" spans="1:7" ht="31.5" x14ac:dyDescent="0.25">
      <c r="A1734" s="63" t="s">
        <v>6886</v>
      </c>
      <c r="B1734" s="31" t="s">
        <v>4112</v>
      </c>
      <c r="C1734" s="25" t="s">
        <v>398</v>
      </c>
      <c r="D1734" s="25" t="s">
        <v>4108</v>
      </c>
      <c r="E1734" s="28">
        <v>210</v>
      </c>
      <c r="F1734" s="26" t="s">
        <v>4197</v>
      </c>
      <c r="G1734" s="26" t="s">
        <v>8757</v>
      </c>
    </row>
    <row r="1735" spans="1:7" ht="31.5" x14ac:dyDescent="0.25">
      <c r="A1735" s="63" t="s">
        <v>6887</v>
      </c>
      <c r="B1735" s="31" t="s">
        <v>4113</v>
      </c>
      <c r="C1735" s="25" t="s">
        <v>4114</v>
      </c>
      <c r="D1735" s="25" t="s">
        <v>4115</v>
      </c>
      <c r="E1735" s="28">
        <v>1108</v>
      </c>
      <c r="F1735" s="26" t="s">
        <v>4197</v>
      </c>
      <c r="G1735" s="26" t="s">
        <v>8758</v>
      </c>
    </row>
    <row r="1736" spans="1:7" ht="31.5" x14ac:dyDescent="0.25">
      <c r="A1736" s="63" t="s">
        <v>6888</v>
      </c>
      <c r="B1736" s="31" t="s">
        <v>4198</v>
      </c>
      <c r="C1736" s="25" t="s">
        <v>4158</v>
      </c>
      <c r="D1736" s="25" t="s">
        <v>4108</v>
      </c>
      <c r="E1736" s="28">
        <v>169</v>
      </c>
      <c r="F1736" s="26" t="s">
        <v>4197</v>
      </c>
      <c r="G1736" s="26" t="s">
        <v>8757</v>
      </c>
    </row>
    <row r="1737" spans="1:7" x14ac:dyDescent="0.25">
      <c r="A1737" s="63" t="s">
        <v>6889</v>
      </c>
      <c r="B1737" s="31" t="s">
        <v>4116</v>
      </c>
      <c r="C1737" s="25" t="s">
        <v>28</v>
      </c>
      <c r="D1737" s="25" t="s">
        <v>4110</v>
      </c>
      <c r="E1737" s="28">
        <v>409</v>
      </c>
      <c r="F1737" s="26" t="s">
        <v>4188</v>
      </c>
      <c r="G1737" s="26" t="s">
        <v>8759</v>
      </c>
    </row>
    <row r="1738" spans="1:7" x14ac:dyDescent="0.25">
      <c r="A1738" s="63" t="s">
        <v>6890</v>
      </c>
      <c r="B1738" s="31" t="s">
        <v>4201</v>
      </c>
      <c r="C1738" s="25" t="s">
        <v>4202</v>
      </c>
      <c r="D1738" s="25" t="s">
        <v>4129</v>
      </c>
      <c r="E1738" s="28">
        <v>646</v>
      </c>
      <c r="F1738" s="26" t="s">
        <v>4203</v>
      </c>
      <c r="G1738" s="26" t="s">
        <v>4204</v>
      </c>
    </row>
    <row r="1739" spans="1:7" ht="31.5" x14ac:dyDescent="0.25">
      <c r="A1739" s="63" t="s">
        <v>6891</v>
      </c>
      <c r="B1739" s="31" t="s">
        <v>4117</v>
      </c>
      <c r="C1739" s="25" t="s">
        <v>172</v>
      </c>
      <c r="D1739" s="25" t="s">
        <v>4210</v>
      </c>
      <c r="E1739" s="28">
        <v>2207</v>
      </c>
      <c r="F1739" s="26" t="s">
        <v>4206</v>
      </c>
      <c r="G1739" s="26" t="s">
        <v>2203</v>
      </c>
    </row>
    <row r="1740" spans="1:7" ht="31.5" x14ac:dyDescent="0.25">
      <c r="A1740" s="63" t="s">
        <v>6892</v>
      </c>
      <c r="B1740" s="31" t="s">
        <v>4119</v>
      </c>
      <c r="C1740" s="25" t="s">
        <v>2157</v>
      </c>
      <c r="D1740" s="25" t="s">
        <v>4211</v>
      </c>
      <c r="E1740" s="28">
        <v>5880</v>
      </c>
      <c r="F1740" s="26" t="s">
        <v>4206</v>
      </c>
      <c r="G1740" s="26" t="s">
        <v>4208</v>
      </c>
    </row>
    <row r="1741" spans="1:7" x14ac:dyDescent="0.25">
      <c r="A1741" s="63" t="s">
        <v>6893</v>
      </c>
      <c r="B1741" s="31" t="s">
        <v>4214</v>
      </c>
      <c r="C1741" s="25" t="s">
        <v>3352</v>
      </c>
      <c r="D1741" s="25" t="s">
        <v>4120</v>
      </c>
      <c r="E1741" s="28">
        <v>1898</v>
      </c>
      <c r="F1741" s="26" t="s">
        <v>2203</v>
      </c>
      <c r="G1741" s="26" t="s">
        <v>3898</v>
      </c>
    </row>
    <row r="1742" spans="1:7" x14ac:dyDescent="0.25">
      <c r="A1742" s="63" t="s">
        <v>6894</v>
      </c>
      <c r="B1742" s="31" t="s">
        <v>4121</v>
      </c>
      <c r="C1742" s="25" t="s">
        <v>1408</v>
      </c>
      <c r="D1742" s="25" t="s">
        <v>4122</v>
      </c>
      <c r="E1742" s="28">
        <v>1181</v>
      </c>
      <c r="F1742" s="26" t="s">
        <v>4206</v>
      </c>
      <c r="G1742" s="26" t="s">
        <v>8760</v>
      </c>
    </row>
    <row r="1743" spans="1:7" x14ac:dyDescent="0.25">
      <c r="A1743" s="63" t="s">
        <v>6895</v>
      </c>
      <c r="B1743" s="31" t="s">
        <v>4123</v>
      </c>
      <c r="C1743" s="25" t="s">
        <v>3946</v>
      </c>
      <c r="D1743" s="25" t="s">
        <v>4110</v>
      </c>
      <c r="E1743" s="28">
        <v>1412</v>
      </c>
      <c r="F1743" s="26" t="s">
        <v>4215</v>
      </c>
      <c r="G1743" s="26" t="s">
        <v>8758</v>
      </c>
    </row>
    <row r="1744" spans="1:7" x14ac:dyDescent="0.25">
      <c r="A1744" s="63" t="s">
        <v>6896</v>
      </c>
      <c r="B1744" s="31" t="s">
        <v>4124</v>
      </c>
      <c r="C1744" s="25" t="s">
        <v>126</v>
      </c>
      <c r="D1744" s="25" t="s">
        <v>4125</v>
      </c>
      <c r="E1744" s="28">
        <v>1355</v>
      </c>
      <c r="F1744" s="26" t="s">
        <v>4174</v>
      </c>
      <c r="G1744" s="26" t="s">
        <v>8763</v>
      </c>
    </row>
    <row r="1745" spans="1:7" ht="31.5" x14ac:dyDescent="0.25">
      <c r="A1745" s="63" t="s">
        <v>6897</v>
      </c>
      <c r="B1745" s="31" t="s">
        <v>4216</v>
      </c>
      <c r="C1745" s="25" t="s">
        <v>3151</v>
      </c>
      <c r="D1745" s="25" t="s">
        <v>4110</v>
      </c>
      <c r="E1745" s="28">
        <v>219</v>
      </c>
      <c r="F1745" s="26" t="s">
        <v>4197</v>
      </c>
      <c r="G1745" s="26" t="s">
        <v>8762</v>
      </c>
    </row>
    <row r="1746" spans="1:7" x14ac:dyDescent="0.25">
      <c r="A1746" s="63" t="s">
        <v>6898</v>
      </c>
      <c r="B1746" s="31" t="s">
        <v>4126</v>
      </c>
      <c r="C1746" s="25" t="s">
        <v>3945</v>
      </c>
      <c r="D1746" s="25" t="s">
        <v>4110</v>
      </c>
      <c r="E1746" s="28">
        <v>865</v>
      </c>
      <c r="F1746" s="26" t="s">
        <v>4188</v>
      </c>
      <c r="G1746" s="26" t="s">
        <v>8761</v>
      </c>
    </row>
    <row r="1747" spans="1:7" ht="31.5" x14ac:dyDescent="0.25">
      <c r="A1747" s="63" t="s">
        <v>6899</v>
      </c>
      <c r="B1747" s="31" t="s">
        <v>8791</v>
      </c>
      <c r="C1747" s="58" t="s">
        <v>8790</v>
      </c>
      <c r="D1747" s="25" t="s">
        <v>4218</v>
      </c>
      <c r="E1747" s="64">
        <v>325</v>
      </c>
      <c r="F1747" s="26" t="s">
        <v>4197</v>
      </c>
      <c r="G1747" s="26" t="s">
        <v>8792</v>
      </c>
    </row>
    <row r="1748" spans="1:7" ht="31.5" x14ac:dyDescent="0.25">
      <c r="A1748" s="63" t="s">
        <v>6900</v>
      </c>
      <c r="B1748" s="31" t="s">
        <v>4217</v>
      </c>
      <c r="C1748" s="25" t="s">
        <v>4221</v>
      </c>
      <c r="D1748" s="25" t="s">
        <v>4129</v>
      </c>
      <c r="E1748" s="28">
        <v>1681</v>
      </c>
      <c r="F1748" s="26" t="s">
        <v>4222</v>
      </c>
      <c r="G1748" s="26" t="s">
        <v>4183</v>
      </c>
    </row>
    <row r="1749" spans="1:7" ht="31.5" x14ac:dyDescent="0.25">
      <c r="A1749" s="63" t="s">
        <v>6901</v>
      </c>
      <c r="B1749" s="31" t="s">
        <v>4128</v>
      </c>
      <c r="C1749" s="25" t="s">
        <v>3160</v>
      </c>
      <c r="D1749" s="25" t="s">
        <v>4129</v>
      </c>
      <c r="E1749" s="28">
        <v>1036</v>
      </c>
      <c r="F1749" s="26" t="s">
        <v>4209</v>
      </c>
      <c r="G1749" s="26" t="s">
        <v>2796</v>
      </c>
    </row>
    <row r="1750" spans="1:7" x14ac:dyDescent="0.25">
      <c r="A1750" s="63" t="s">
        <v>6902</v>
      </c>
      <c r="B1750" s="31" t="s">
        <v>4130</v>
      </c>
      <c r="C1750" s="25" t="s">
        <v>2085</v>
      </c>
      <c r="D1750" s="25" t="s">
        <v>4120</v>
      </c>
      <c r="E1750" s="28">
        <v>120</v>
      </c>
      <c r="F1750" s="26" t="s">
        <v>8768</v>
      </c>
      <c r="G1750" s="26" t="s">
        <v>4176</v>
      </c>
    </row>
    <row r="1751" spans="1:7" x14ac:dyDescent="0.25">
      <c r="A1751" s="63" t="s">
        <v>6903</v>
      </c>
      <c r="B1751" s="31" t="s">
        <v>4223</v>
      </c>
      <c r="C1751" s="25" t="s">
        <v>4131</v>
      </c>
      <c r="D1751" s="25" t="s">
        <v>4118</v>
      </c>
      <c r="E1751" s="28">
        <v>540</v>
      </c>
      <c r="F1751" s="26" t="s">
        <v>4206</v>
      </c>
      <c r="G1751" s="26" t="s">
        <v>4206</v>
      </c>
    </row>
    <row r="1752" spans="1:7" x14ac:dyDescent="0.25">
      <c r="A1752" s="63" t="s">
        <v>6904</v>
      </c>
      <c r="B1752" s="31" t="s">
        <v>4159</v>
      </c>
      <c r="C1752" s="25" t="s">
        <v>4160</v>
      </c>
      <c r="D1752" s="25" t="s">
        <v>4226</v>
      </c>
      <c r="E1752" s="28">
        <v>2057</v>
      </c>
      <c r="F1752" s="26" t="s">
        <v>4243</v>
      </c>
      <c r="G1752" s="26" t="s">
        <v>8765</v>
      </c>
    </row>
    <row r="1753" spans="1:7" x14ac:dyDescent="0.25">
      <c r="A1753" s="63" t="s">
        <v>6905</v>
      </c>
      <c r="B1753" s="71" t="s">
        <v>8794</v>
      </c>
      <c r="C1753" s="68" t="s">
        <v>2085</v>
      </c>
      <c r="D1753" s="44" t="s">
        <v>4227</v>
      </c>
      <c r="E1753" s="50">
        <v>60</v>
      </c>
      <c r="F1753" s="45" t="s">
        <v>4243</v>
      </c>
      <c r="G1753" s="45" t="s">
        <v>8795</v>
      </c>
    </row>
    <row r="1754" spans="1:7" x14ac:dyDescent="0.25">
      <c r="A1754" s="63" t="s">
        <v>6906</v>
      </c>
      <c r="B1754" s="31" t="s">
        <v>7470</v>
      </c>
      <c r="C1754" s="25" t="s">
        <v>28</v>
      </c>
      <c r="D1754" s="25" t="s">
        <v>4120</v>
      </c>
      <c r="E1754" s="28">
        <v>463</v>
      </c>
      <c r="F1754" s="26" t="s">
        <v>2203</v>
      </c>
      <c r="G1754" s="26" t="s">
        <v>8764</v>
      </c>
    </row>
    <row r="1755" spans="1:7" x14ac:dyDescent="0.25">
      <c r="A1755" s="63" t="s">
        <v>6907</v>
      </c>
      <c r="B1755" s="31" t="s">
        <v>7471</v>
      </c>
      <c r="C1755" s="25" t="s">
        <v>8793</v>
      </c>
      <c r="D1755" s="25" t="s">
        <v>4120</v>
      </c>
      <c r="E1755" s="28">
        <v>400</v>
      </c>
      <c r="F1755" s="26" t="s">
        <v>4176</v>
      </c>
      <c r="G1755" s="26" t="s">
        <v>8766</v>
      </c>
    </row>
    <row r="1756" spans="1:7" x14ac:dyDescent="0.25">
      <c r="A1756" s="63" t="s">
        <v>6908</v>
      </c>
      <c r="B1756" s="31" t="s">
        <v>7472</v>
      </c>
      <c r="C1756" s="25" t="s">
        <v>1870</v>
      </c>
      <c r="D1756" s="25" t="s">
        <v>4229</v>
      </c>
      <c r="E1756" s="28">
        <v>1203</v>
      </c>
      <c r="F1756" s="26" t="s">
        <v>4918</v>
      </c>
      <c r="G1756" s="26" t="s">
        <v>8767</v>
      </c>
    </row>
    <row r="1757" spans="1:7" x14ac:dyDescent="0.25">
      <c r="A1757" s="63" t="s">
        <v>6909</v>
      </c>
      <c r="B1757" s="31" t="s">
        <v>7473</v>
      </c>
      <c r="C1757" s="25" t="s">
        <v>413</v>
      </c>
      <c r="D1757" s="25" t="s">
        <v>9245</v>
      </c>
      <c r="E1757" s="28">
        <v>847</v>
      </c>
      <c r="F1757" s="26" t="s">
        <v>567</v>
      </c>
      <c r="G1757" s="26" t="s">
        <v>4231</v>
      </c>
    </row>
    <row r="1758" spans="1:7" x14ac:dyDescent="0.25">
      <c r="A1758" s="63" t="s">
        <v>6910</v>
      </c>
      <c r="B1758" s="31" t="s">
        <v>4233</v>
      </c>
      <c r="C1758" s="25" t="s">
        <v>3943</v>
      </c>
      <c r="D1758" s="25" t="s">
        <v>4110</v>
      </c>
      <c r="E1758" s="28">
        <v>462</v>
      </c>
      <c r="F1758" s="26" t="s">
        <v>4190</v>
      </c>
      <c r="G1758" s="26" t="s">
        <v>8769</v>
      </c>
    </row>
    <row r="1759" spans="1:7" x14ac:dyDescent="0.25">
      <c r="A1759" s="63" t="s">
        <v>6911</v>
      </c>
      <c r="B1759" s="31" t="s">
        <v>4234</v>
      </c>
      <c r="C1759" s="25" t="s">
        <v>56</v>
      </c>
      <c r="D1759" s="25" t="s">
        <v>4122</v>
      </c>
      <c r="E1759" s="28">
        <v>410</v>
      </c>
      <c r="F1759" s="26" t="s">
        <v>4243</v>
      </c>
      <c r="G1759" s="26" t="s">
        <v>2203</v>
      </c>
    </row>
    <row r="1760" spans="1:7" x14ac:dyDescent="0.25">
      <c r="A1760" s="63" t="s">
        <v>6912</v>
      </c>
      <c r="B1760" s="31" t="s">
        <v>4235</v>
      </c>
      <c r="C1760" s="25" t="s">
        <v>1408</v>
      </c>
      <c r="D1760" s="25" t="s">
        <v>4110</v>
      </c>
      <c r="E1760" s="28">
        <v>419</v>
      </c>
      <c r="F1760" s="26" t="s">
        <v>4190</v>
      </c>
      <c r="G1760" s="26" t="s">
        <v>8770</v>
      </c>
    </row>
    <row r="1761" spans="1:7" ht="31.5" x14ac:dyDescent="0.25">
      <c r="A1761" s="63" t="s">
        <v>6913</v>
      </c>
      <c r="B1761" s="31" t="s">
        <v>4132</v>
      </c>
      <c r="C1761" s="25" t="s">
        <v>4133</v>
      </c>
      <c r="D1761" s="25" t="s">
        <v>4129</v>
      </c>
      <c r="E1761" s="28">
        <v>2693</v>
      </c>
      <c r="F1761" s="26" t="s">
        <v>4177</v>
      </c>
      <c r="G1761" s="26" t="s">
        <v>7620</v>
      </c>
    </row>
    <row r="1762" spans="1:7" ht="31.5" x14ac:dyDescent="0.25">
      <c r="A1762" s="63" t="s">
        <v>6914</v>
      </c>
      <c r="B1762" s="31" t="s">
        <v>4134</v>
      </c>
      <c r="C1762" s="25" t="s">
        <v>4135</v>
      </c>
      <c r="D1762" s="25" t="s">
        <v>4129</v>
      </c>
      <c r="E1762" s="28">
        <v>926</v>
      </c>
      <c r="F1762" s="26" t="s">
        <v>4236</v>
      </c>
      <c r="G1762" s="26" t="s">
        <v>8771</v>
      </c>
    </row>
    <row r="1763" spans="1:7" x14ac:dyDescent="0.25">
      <c r="A1763" s="63" t="s">
        <v>6915</v>
      </c>
      <c r="B1763" s="31" t="s">
        <v>4238</v>
      </c>
      <c r="C1763" s="25" t="s">
        <v>594</v>
      </c>
      <c r="D1763" s="25" t="s">
        <v>4122</v>
      </c>
      <c r="E1763" s="28">
        <v>881</v>
      </c>
      <c r="F1763" s="26" t="s">
        <v>2203</v>
      </c>
      <c r="G1763" s="26" t="s">
        <v>8772</v>
      </c>
    </row>
    <row r="1764" spans="1:7" x14ac:dyDescent="0.25">
      <c r="A1764" s="63" t="s">
        <v>6916</v>
      </c>
      <c r="B1764" s="31" t="s">
        <v>4136</v>
      </c>
      <c r="C1764" s="25" t="s">
        <v>3606</v>
      </c>
      <c r="D1764" s="25" t="s">
        <v>4120</v>
      </c>
      <c r="E1764" s="28">
        <v>470</v>
      </c>
      <c r="F1764" s="26" t="s">
        <v>4176</v>
      </c>
      <c r="G1764" s="26" t="s">
        <v>8773</v>
      </c>
    </row>
    <row r="1765" spans="1:7" x14ac:dyDescent="0.25">
      <c r="A1765" s="63" t="s">
        <v>6917</v>
      </c>
      <c r="B1765" s="31" t="s">
        <v>4137</v>
      </c>
      <c r="C1765" s="25" t="s">
        <v>2747</v>
      </c>
      <c r="D1765" s="25" t="s">
        <v>4138</v>
      </c>
      <c r="E1765" s="28">
        <v>590</v>
      </c>
      <c r="F1765" s="26" t="s">
        <v>4188</v>
      </c>
      <c r="G1765" s="26" t="s">
        <v>8774</v>
      </c>
    </row>
    <row r="1766" spans="1:7" ht="31.5" x14ac:dyDescent="0.25">
      <c r="A1766" s="63" t="s">
        <v>6918</v>
      </c>
      <c r="B1766" s="31" t="s">
        <v>4242</v>
      </c>
      <c r="C1766" s="25" t="s">
        <v>4139</v>
      </c>
      <c r="D1766" s="25" t="s">
        <v>4129</v>
      </c>
      <c r="E1766" s="28">
        <v>914</v>
      </c>
      <c r="F1766" s="26" t="s">
        <v>4237</v>
      </c>
      <c r="G1766" s="26" t="s">
        <v>8775</v>
      </c>
    </row>
    <row r="1767" spans="1:7" x14ac:dyDescent="0.25">
      <c r="A1767" s="63" t="s">
        <v>6919</v>
      </c>
      <c r="B1767" s="31" t="s">
        <v>4140</v>
      </c>
      <c r="C1767" s="25" t="s">
        <v>4141</v>
      </c>
      <c r="D1767" s="25" t="s">
        <v>4122</v>
      </c>
      <c r="E1767" s="28">
        <v>890</v>
      </c>
      <c r="F1767" s="26" t="s">
        <v>4243</v>
      </c>
      <c r="G1767" s="26" t="s">
        <v>567</v>
      </c>
    </row>
    <row r="1768" spans="1:7" x14ac:dyDescent="0.25">
      <c r="A1768" s="63" t="s">
        <v>6920</v>
      </c>
      <c r="B1768" s="31" t="s">
        <v>4142</v>
      </c>
      <c r="C1768" s="25" t="s">
        <v>386</v>
      </c>
      <c r="D1768" s="25" t="s">
        <v>4122</v>
      </c>
      <c r="E1768" s="28">
        <v>199</v>
      </c>
      <c r="F1768" s="26" t="s">
        <v>414</v>
      </c>
      <c r="G1768" s="26" t="s">
        <v>8780</v>
      </c>
    </row>
    <row r="1769" spans="1:7" x14ac:dyDescent="0.25">
      <c r="A1769" s="63" t="s">
        <v>6921</v>
      </c>
      <c r="B1769" s="31" t="s">
        <v>4143</v>
      </c>
      <c r="C1769" s="25" t="s">
        <v>1870</v>
      </c>
      <c r="D1769" s="25" t="s">
        <v>4122</v>
      </c>
      <c r="E1769" s="28">
        <v>172</v>
      </c>
      <c r="F1769" s="26" t="s">
        <v>414</v>
      </c>
      <c r="G1769" s="26" t="s">
        <v>8779</v>
      </c>
    </row>
    <row r="1770" spans="1:7" x14ac:dyDescent="0.25">
      <c r="A1770" s="63" t="s">
        <v>6922</v>
      </c>
      <c r="B1770" s="31" t="s">
        <v>4913</v>
      </c>
      <c r="C1770" s="25" t="s">
        <v>126</v>
      </c>
      <c r="D1770" s="25" t="s">
        <v>4122</v>
      </c>
      <c r="E1770" s="28">
        <v>524</v>
      </c>
      <c r="F1770" s="26" t="s">
        <v>8777</v>
      </c>
      <c r="G1770" s="26" t="s">
        <v>8776</v>
      </c>
    </row>
    <row r="1771" spans="1:7" x14ac:dyDescent="0.25">
      <c r="A1771" s="63" t="s">
        <v>6923</v>
      </c>
      <c r="B1771" s="31" t="s">
        <v>4144</v>
      </c>
      <c r="C1771" s="25" t="s">
        <v>93</v>
      </c>
      <c r="D1771" s="25" t="s">
        <v>4122</v>
      </c>
      <c r="E1771" s="28">
        <v>310</v>
      </c>
      <c r="F1771" s="26" t="s">
        <v>4243</v>
      </c>
      <c r="G1771" s="26" t="s">
        <v>8778</v>
      </c>
    </row>
    <row r="1772" spans="1:7" x14ac:dyDescent="0.25">
      <c r="A1772" s="63" t="s">
        <v>6924</v>
      </c>
      <c r="B1772" s="31" t="s">
        <v>4145</v>
      </c>
      <c r="C1772" s="25" t="s">
        <v>1536</v>
      </c>
      <c r="D1772" s="25" t="s">
        <v>4122</v>
      </c>
      <c r="E1772" s="28">
        <v>80</v>
      </c>
      <c r="F1772" s="26" t="s">
        <v>4178</v>
      </c>
      <c r="G1772" s="26" t="s">
        <v>8781</v>
      </c>
    </row>
    <row r="1773" spans="1:7" x14ac:dyDescent="0.25">
      <c r="A1773" s="63" t="s">
        <v>6925</v>
      </c>
      <c r="B1773" s="31" t="s">
        <v>4146</v>
      </c>
      <c r="C1773" s="25" t="s">
        <v>827</v>
      </c>
      <c r="D1773" s="25" t="s">
        <v>4122</v>
      </c>
      <c r="E1773" s="28">
        <v>372</v>
      </c>
      <c r="F1773" s="26" t="s">
        <v>4243</v>
      </c>
      <c r="G1773" s="26" t="s">
        <v>414</v>
      </c>
    </row>
    <row r="1774" spans="1:7" x14ac:dyDescent="0.25">
      <c r="A1774" s="63" t="s">
        <v>6926</v>
      </c>
      <c r="B1774" s="31" t="s">
        <v>4147</v>
      </c>
      <c r="C1774" s="25" t="s">
        <v>410</v>
      </c>
      <c r="D1774" s="25" t="s">
        <v>4122</v>
      </c>
      <c r="E1774" s="28">
        <v>1120</v>
      </c>
      <c r="F1774" s="26" t="s">
        <v>4243</v>
      </c>
      <c r="G1774" s="26" t="s">
        <v>4179</v>
      </c>
    </row>
    <row r="1775" spans="1:7" x14ac:dyDescent="0.25">
      <c r="A1775" s="63" t="s">
        <v>6927</v>
      </c>
      <c r="B1775" s="31" t="s">
        <v>4148</v>
      </c>
      <c r="C1775" s="25" t="s">
        <v>3543</v>
      </c>
      <c r="D1775" s="25" t="s">
        <v>4122</v>
      </c>
      <c r="E1775" s="28">
        <v>185</v>
      </c>
      <c r="F1775" s="26" t="s">
        <v>8782</v>
      </c>
      <c r="G1775" s="26" t="s">
        <v>4243</v>
      </c>
    </row>
    <row r="1776" spans="1:7" x14ac:dyDescent="0.25">
      <c r="A1776" s="63" t="s">
        <v>6928</v>
      </c>
      <c r="B1776" s="31" t="s">
        <v>4149</v>
      </c>
      <c r="C1776" s="25" t="s">
        <v>172</v>
      </c>
      <c r="D1776" s="25" t="s">
        <v>4122</v>
      </c>
      <c r="E1776" s="28">
        <v>139</v>
      </c>
      <c r="F1776" s="26" t="s">
        <v>4177</v>
      </c>
      <c r="G1776" s="26" t="s">
        <v>8783</v>
      </c>
    </row>
    <row r="1777" spans="1:9" x14ac:dyDescent="0.25">
      <c r="A1777" s="63" t="s">
        <v>6929</v>
      </c>
      <c r="B1777" s="31" t="s">
        <v>4150</v>
      </c>
      <c r="C1777" s="25" t="s">
        <v>4151</v>
      </c>
      <c r="D1777" s="25" t="s">
        <v>4122</v>
      </c>
      <c r="E1777" s="28">
        <v>580</v>
      </c>
      <c r="F1777" s="26" t="s">
        <v>2379</v>
      </c>
      <c r="G1777" s="26" t="s">
        <v>4179</v>
      </c>
    </row>
    <row r="1778" spans="1:9" x14ac:dyDescent="0.25">
      <c r="A1778" s="63" t="s">
        <v>6930</v>
      </c>
      <c r="B1778" s="31" t="s">
        <v>4152</v>
      </c>
      <c r="C1778" s="25" t="s">
        <v>26</v>
      </c>
      <c r="D1778" s="25" t="s">
        <v>4122</v>
      </c>
      <c r="E1778" s="28">
        <v>828</v>
      </c>
      <c r="F1778" s="26" t="s">
        <v>4243</v>
      </c>
      <c r="G1778" s="26" t="s">
        <v>8784</v>
      </c>
    </row>
    <row r="1779" spans="1:9" x14ac:dyDescent="0.25">
      <c r="A1779" s="63" t="s">
        <v>6931</v>
      </c>
      <c r="B1779" s="31" t="s">
        <v>4153</v>
      </c>
      <c r="C1779" s="25" t="s">
        <v>532</v>
      </c>
      <c r="D1779" s="25" t="s">
        <v>4122</v>
      </c>
      <c r="E1779" s="28">
        <v>168</v>
      </c>
      <c r="F1779" s="26" t="s">
        <v>4243</v>
      </c>
      <c r="G1779" s="26" t="s">
        <v>8785</v>
      </c>
    </row>
    <row r="1780" spans="1:9" ht="31.5" x14ac:dyDescent="0.25">
      <c r="A1780" s="63" t="s">
        <v>6932</v>
      </c>
      <c r="B1780" s="31" t="s">
        <v>4154</v>
      </c>
      <c r="C1780" s="25" t="s">
        <v>4155</v>
      </c>
      <c r="D1780" s="25" t="s">
        <v>4110</v>
      </c>
      <c r="E1780" s="28">
        <v>871</v>
      </c>
      <c r="F1780" s="26" t="s">
        <v>4246</v>
      </c>
      <c r="G1780" s="26" t="s">
        <v>8786</v>
      </c>
    </row>
    <row r="1781" spans="1:9" ht="31.5" x14ac:dyDescent="0.25">
      <c r="A1781" s="63" t="s">
        <v>6933</v>
      </c>
      <c r="B1781" s="31" t="s">
        <v>4156</v>
      </c>
      <c r="C1781" s="25" t="s">
        <v>569</v>
      </c>
      <c r="D1781" s="25" t="s">
        <v>4110</v>
      </c>
      <c r="E1781" s="28">
        <v>345</v>
      </c>
      <c r="F1781" s="26" t="s">
        <v>4247</v>
      </c>
      <c r="G1781" s="26" t="s">
        <v>8787</v>
      </c>
    </row>
    <row r="1782" spans="1:9" ht="31.5" x14ac:dyDescent="0.25">
      <c r="A1782" s="63" t="s">
        <v>6934</v>
      </c>
      <c r="B1782" s="31" t="s">
        <v>4157</v>
      </c>
      <c r="C1782" s="25" t="s">
        <v>179</v>
      </c>
      <c r="D1782" s="25" t="s">
        <v>7665</v>
      </c>
      <c r="E1782" s="28">
        <v>716</v>
      </c>
      <c r="F1782" s="26" t="s">
        <v>567</v>
      </c>
      <c r="G1782" s="26" t="s">
        <v>124</v>
      </c>
    </row>
    <row r="1783" spans="1:9" x14ac:dyDescent="0.25">
      <c r="A1783" s="94" t="s">
        <v>815</v>
      </c>
      <c r="B1783" s="82"/>
      <c r="C1783" s="82"/>
      <c r="D1783" s="82"/>
      <c r="E1783" s="23">
        <f>SUM(E1729:E1782)/1000</f>
        <v>44.564999999999998</v>
      </c>
      <c r="F1783" s="95" t="s">
        <v>809</v>
      </c>
      <c r="G1783" s="95"/>
    </row>
    <row r="1784" spans="1:9" x14ac:dyDescent="0.25">
      <c r="A1784" s="93" t="s">
        <v>6935</v>
      </c>
      <c r="B1784" s="80"/>
      <c r="C1784" s="80"/>
      <c r="D1784" s="80"/>
      <c r="E1784" s="80"/>
      <c r="F1784" s="80"/>
      <c r="G1784" s="80"/>
    </row>
    <row r="1785" spans="1:9" ht="31.5" x14ac:dyDescent="0.25">
      <c r="A1785" s="64" t="s">
        <v>6936</v>
      </c>
      <c r="B1785" s="31" t="s">
        <v>4184</v>
      </c>
      <c r="C1785" s="25" t="s">
        <v>4185</v>
      </c>
      <c r="D1785" s="25" t="s">
        <v>4108</v>
      </c>
      <c r="E1785" s="28">
        <v>478</v>
      </c>
      <c r="F1785" s="26" t="s">
        <v>4186</v>
      </c>
      <c r="G1785" s="26" t="s">
        <v>4187</v>
      </c>
    </row>
    <row r="1786" spans="1:9" ht="31.5" x14ac:dyDescent="0.25">
      <c r="A1786" s="64" t="s">
        <v>6937</v>
      </c>
      <c r="B1786" s="31" t="s">
        <v>4161</v>
      </c>
      <c r="C1786" s="25" t="s">
        <v>4199</v>
      </c>
      <c r="D1786" s="25" t="s">
        <v>4168</v>
      </c>
      <c r="E1786" s="64">
        <v>1704</v>
      </c>
      <c r="F1786" s="26" t="s">
        <v>8789</v>
      </c>
      <c r="G1786" s="26" t="s">
        <v>4200</v>
      </c>
      <c r="I1786" s="33"/>
    </row>
    <row r="1787" spans="1:9" ht="31.5" x14ac:dyDescent="0.25">
      <c r="A1787" s="64" t="s">
        <v>6938</v>
      </c>
      <c r="B1787" s="31" t="s">
        <v>4162</v>
      </c>
      <c r="C1787" s="25" t="s">
        <v>4163</v>
      </c>
      <c r="D1787" s="25" t="s">
        <v>4129</v>
      </c>
      <c r="E1787" s="28">
        <v>434</v>
      </c>
      <c r="F1787" s="26" t="s">
        <v>4205</v>
      </c>
      <c r="G1787" s="26" t="s">
        <v>8771</v>
      </c>
    </row>
    <row r="1788" spans="1:9" ht="47.25" x14ac:dyDescent="0.25">
      <c r="A1788" s="64" t="s">
        <v>6939</v>
      </c>
      <c r="B1788" s="31" t="s">
        <v>4164</v>
      </c>
      <c r="C1788" s="25" t="s">
        <v>4207</v>
      </c>
      <c r="D1788" s="25" t="s">
        <v>4118</v>
      </c>
      <c r="E1788" s="28">
        <v>1432</v>
      </c>
      <c r="F1788" s="26" t="s">
        <v>4206</v>
      </c>
      <c r="G1788" s="26" t="s">
        <v>4181</v>
      </c>
    </row>
    <row r="1789" spans="1:9" ht="31.5" x14ac:dyDescent="0.25">
      <c r="A1789" s="64" t="s">
        <v>6940</v>
      </c>
      <c r="B1789" s="31" t="s">
        <v>4165</v>
      </c>
      <c r="C1789" s="25" t="s">
        <v>4213</v>
      </c>
      <c r="D1789" s="25" t="s">
        <v>4212</v>
      </c>
      <c r="E1789" s="28">
        <v>1380</v>
      </c>
      <c r="F1789" s="26" t="s">
        <v>4182</v>
      </c>
      <c r="G1789" s="26" t="s">
        <v>8804</v>
      </c>
    </row>
    <row r="1790" spans="1:9" ht="31.5" x14ac:dyDescent="0.25">
      <c r="A1790" s="64" t="s">
        <v>6941</v>
      </c>
      <c r="B1790" s="31" t="s">
        <v>4166</v>
      </c>
      <c r="C1790" s="25" t="s">
        <v>4219</v>
      </c>
      <c r="D1790" s="25" t="s">
        <v>4110</v>
      </c>
      <c r="E1790" s="28">
        <v>753</v>
      </c>
      <c r="F1790" s="26" t="s">
        <v>414</v>
      </c>
      <c r="G1790" s="26" t="s">
        <v>4220</v>
      </c>
    </row>
    <row r="1791" spans="1:9" ht="47.25" x14ac:dyDescent="0.25">
      <c r="A1791" s="64" t="s">
        <v>6942</v>
      </c>
      <c r="B1791" s="31" t="s">
        <v>4167</v>
      </c>
      <c r="C1791" s="25" t="s">
        <v>4224</v>
      </c>
      <c r="D1791" s="25" t="s">
        <v>4225</v>
      </c>
      <c r="E1791" s="28">
        <v>1695</v>
      </c>
      <c r="F1791" s="26" t="s">
        <v>4196</v>
      </c>
      <c r="G1791" s="26" t="s">
        <v>8796</v>
      </c>
    </row>
    <row r="1792" spans="1:9" ht="31.5" x14ac:dyDescent="0.25">
      <c r="A1792" s="64" t="s">
        <v>6943</v>
      </c>
      <c r="B1792" s="31" t="s">
        <v>4228</v>
      </c>
      <c r="C1792" s="25" t="s">
        <v>7809</v>
      </c>
      <c r="D1792" s="25" t="s">
        <v>4122</v>
      </c>
      <c r="E1792" s="28">
        <v>736</v>
      </c>
      <c r="F1792" s="26" t="s">
        <v>1908</v>
      </c>
      <c r="G1792" s="26" t="s">
        <v>8803</v>
      </c>
    </row>
    <row r="1793" spans="1:7" ht="31.5" x14ac:dyDescent="0.25">
      <c r="A1793" s="64" t="s">
        <v>6944</v>
      </c>
      <c r="B1793" s="31" t="s">
        <v>4169</v>
      </c>
      <c r="C1793" s="25" t="s">
        <v>7810</v>
      </c>
      <c r="D1793" s="25" t="s">
        <v>4122</v>
      </c>
      <c r="E1793" s="28">
        <v>205</v>
      </c>
      <c r="F1793" s="26" t="s">
        <v>4206</v>
      </c>
      <c r="G1793" s="26" t="s">
        <v>8802</v>
      </c>
    </row>
    <row r="1794" spans="1:7" ht="31.5" x14ac:dyDescent="0.25">
      <c r="A1794" s="64" t="s">
        <v>6945</v>
      </c>
      <c r="B1794" s="31" t="s">
        <v>4170</v>
      </c>
      <c r="C1794" s="25" t="s">
        <v>7811</v>
      </c>
      <c r="D1794" s="25" t="s">
        <v>4122</v>
      </c>
      <c r="E1794" s="28">
        <v>1800</v>
      </c>
      <c r="F1794" s="26" t="s">
        <v>408</v>
      </c>
      <c r="G1794" s="26" t="s">
        <v>8801</v>
      </c>
    </row>
    <row r="1795" spans="1:7" ht="31.5" x14ac:dyDescent="0.25">
      <c r="A1795" s="64" t="s">
        <v>6946</v>
      </c>
      <c r="B1795" s="31" t="s">
        <v>4171</v>
      </c>
      <c r="C1795" s="25" t="s">
        <v>7812</v>
      </c>
      <c r="D1795" s="25" t="s">
        <v>4122</v>
      </c>
      <c r="E1795" s="28">
        <v>316</v>
      </c>
      <c r="F1795" s="26" t="s">
        <v>4206</v>
      </c>
      <c r="G1795" s="26" t="s">
        <v>8800</v>
      </c>
    </row>
    <row r="1796" spans="1:7" ht="31.5" x14ac:dyDescent="0.25">
      <c r="A1796" s="64" t="s">
        <v>6947</v>
      </c>
      <c r="B1796" s="31" t="s">
        <v>4172</v>
      </c>
      <c r="C1796" s="25" t="s">
        <v>3887</v>
      </c>
      <c r="D1796" s="25" t="s">
        <v>3829</v>
      </c>
      <c r="E1796" s="28">
        <v>130</v>
      </c>
      <c r="F1796" s="26" t="s">
        <v>4196</v>
      </c>
      <c r="G1796" s="26" t="s">
        <v>8799</v>
      </c>
    </row>
    <row r="1797" spans="1:7" ht="31.5" x14ac:dyDescent="0.25">
      <c r="A1797" s="64" t="s">
        <v>6948</v>
      </c>
      <c r="B1797" s="31" t="s">
        <v>4239</v>
      </c>
      <c r="C1797" s="25" t="s">
        <v>4173</v>
      </c>
      <c r="D1797" s="25" t="s">
        <v>4120</v>
      </c>
      <c r="E1797" s="28">
        <v>968</v>
      </c>
      <c r="F1797" s="26" t="s">
        <v>2203</v>
      </c>
      <c r="G1797" s="26" t="s">
        <v>8798</v>
      </c>
    </row>
    <row r="1798" spans="1:7" ht="31.5" x14ac:dyDescent="0.25">
      <c r="A1798" s="64" t="s">
        <v>6949</v>
      </c>
      <c r="B1798" s="31" t="s">
        <v>4240</v>
      </c>
      <c r="C1798" s="25" t="s">
        <v>4241</v>
      </c>
      <c r="D1798" s="25" t="s">
        <v>4129</v>
      </c>
      <c r="E1798" s="28">
        <v>1252</v>
      </c>
      <c r="F1798" s="26" t="s">
        <v>7621</v>
      </c>
      <c r="G1798" s="26" t="s">
        <v>7622</v>
      </c>
    </row>
    <row r="1799" spans="1:7" ht="31.5" x14ac:dyDescent="0.25">
      <c r="A1799" s="64" t="s">
        <v>6950</v>
      </c>
      <c r="B1799" s="31" t="s">
        <v>4244</v>
      </c>
      <c r="C1799" s="25" t="s">
        <v>4245</v>
      </c>
      <c r="D1799" s="25" t="s">
        <v>4122</v>
      </c>
      <c r="E1799" s="28">
        <v>797</v>
      </c>
      <c r="F1799" s="26" t="s">
        <v>4243</v>
      </c>
      <c r="G1799" s="26" t="s">
        <v>414</v>
      </c>
    </row>
    <row r="1800" spans="1:7" ht="47.25" x14ac:dyDescent="0.25">
      <c r="A1800" s="64" t="s">
        <v>6951</v>
      </c>
      <c r="B1800" s="31" t="s">
        <v>4253</v>
      </c>
      <c r="C1800" s="25" t="s">
        <v>4252</v>
      </c>
      <c r="D1800" s="24" t="s">
        <v>4168</v>
      </c>
      <c r="E1800" s="28">
        <v>2326</v>
      </c>
      <c r="F1800" s="26" t="s">
        <v>4177</v>
      </c>
      <c r="G1800" s="26" t="s">
        <v>8796</v>
      </c>
    </row>
    <row r="1801" spans="1:7" ht="31.5" x14ac:dyDescent="0.25">
      <c r="A1801" s="64" t="s">
        <v>6952</v>
      </c>
      <c r="B1801" s="31" t="s">
        <v>7476</v>
      </c>
      <c r="C1801" s="25" t="s">
        <v>7813</v>
      </c>
      <c r="D1801" s="24" t="s">
        <v>4122</v>
      </c>
      <c r="E1801" s="28">
        <v>138</v>
      </c>
      <c r="F1801" s="26" t="s">
        <v>4179</v>
      </c>
      <c r="G1801" s="26" t="s">
        <v>8797</v>
      </c>
    </row>
    <row r="1802" spans="1:7" x14ac:dyDescent="0.25">
      <c r="A1802" s="94" t="s">
        <v>1586</v>
      </c>
      <c r="B1802" s="82"/>
      <c r="C1802" s="82"/>
      <c r="D1802" s="82"/>
      <c r="E1802" s="23">
        <f>SUM(E1785:E1801)/1000</f>
        <v>16.544</v>
      </c>
      <c r="F1802" s="95" t="s">
        <v>809</v>
      </c>
      <c r="G1802" s="95"/>
    </row>
    <row r="1803" spans="1:7" x14ac:dyDescent="0.25">
      <c r="A1803" s="94" t="s">
        <v>811</v>
      </c>
      <c r="B1803" s="82"/>
      <c r="C1803" s="82"/>
      <c r="D1803" s="82"/>
      <c r="E1803" s="23">
        <f>E1783+E1802</f>
        <v>61.108999999999995</v>
      </c>
      <c r="F1803" s="95" t="s">
        <v>809</v>
      </c>
      <c r="G1803" s="95"/>
    </row>
    <row r="1804" spans="1:7" x14ac:dyDescent="0.25">
      <c r="A1804" s="79" t="s">
        <v>6953</v>
      </c>
      <c r="B1804" s="80"/>
      <c r="C1804" s="80"/>
      <c r="D1804" s="80"/>
      <c r="E1804" s="80"/>
      <c r="F1804" s="80"/>
      <c r="G1804" s="80"/>
    </row>
    <row r="1805" spans="1:7" x14ac:dyDescent="0.25">
      <c r="A1805" s="93" t="s">
        <v>6954</v>
      </c>
      <c r="B1805" s="80"/>
      <c r="C1805" s="80"/>
      <c r="D1805" s="80"/>
      <c r="E1805" s="80"/>
      <c r="F1805" s="80"/>
      <c r="G1805" s="80"/>
    </row>
    <row r="1806" spans="1:7" ht="38.25" customHeight="1" x14ac:dyDescent="0.25">
      <c r="A1806" s="28" t="s">
        <v>6955</v>
      </c>
      <c r="B1806" s="31" t="s">
        <v>7477</v>
      </c>
      <c r="C1806" s="25" t="s">
        <v>386</v>
      </c>
      <c r="D1806" s="24" t="s">
        <v>4260</v>
      </c>
      <c r="E1806" s="28">
        <v>393</v>
      </c>
      <c r="F1806" s="26" t="s">
        <v>4425</v>
      </c>
      <c r="G1806" s="26" t="s">
        <v>8805</v>
      </c>
    </row>
    <row r="1807" spans="1:7" ht="31.5" x14ac:dyDescent="0.25">
      <c r="A1807" s="28" t="s">
        <v>6956</v>
      </c>
      <c r="B1807" s="31" t="s">
        <v>4320</v>
      </c>
      <c r="C1807" s="25" t="s">
        <v>7478</v>
      </c>
      <c r="D1807" s="25" t="s">
        <v>4321</v>
      </c>
      <c r="E1807" s="28">
        <v>1170</v>
      </c>
      <c r="F1807" s="26" t="s">
        <v>1156</v>
      </c>
      <c r="G1807" s="26" t="s">
        <v>3903</v>
      </c>
    </row>
    <row r="1808" spans="1:7" x14ac:dyDescent="0.25">
      <c r="A1808" s="28" t="s">
        <v>6957</v>
      </c>
      <c r="B1808" s="31" t="s">
        <v>4323</v>
      </c>
      <c r="C1808" s="25" t="s">
        <v>4259</v>
      </c>
      <c r="D1808" s="25" t="s">
        <v>4260</v>
      </c>
      <c r="E1808" s="28">
        <v>1582</v>
      </c>
      <c r="F1808" s="26" t="s">
        <v>2781</v>
      </c>
      <c r="G1808" s="26" t="s">
        <v>4322</v>
      </c>
    </row>
    <row r="1809" spans="1:7" x14ac:dyDescent="0.25">
      <c r="A1809" s="28" t="s">
        <v>6958</v>
      </c>
      <c r="B1809" s="31" t="s">
        <v>4324</v>
      </c>
      <c r="C1809" s="25" t="s">
        <v>4293</v>
      </c>
      <c r="D1809" s="25" t="s">
        <v>4292</v>
      </c>
      <c r="E1809" s="28">
        <v>1022</v>
      </c>
      <c r="F1809" s="26" t="s">
        <v>4325</v>
      </c>
      <c r="G1809" s="26" t="s">
        <v>4316</v>
      </c>
    </row>
    <row r="1810" spans="1:7" ht="31.5" x14ac:dyDescent="0.25">
      <c r="A1810" s="28" t="s">
        <v>6959</v>
      </c>
      <c r="B1810" s="31" t="s">
        <v>4326</v>
      </c>
      <c r="C1810" s="25" t="s">
        <v>4289</v>
      </c>
      <c r="D1810" s="25" t="s">
        <v>4290</v>
      </c>
      <c r="E1810" s="28">
        <v>3211</v>
      </c>
      <c r="F1810" s="26" t="s">
        <v>4327</v>
      </c>
      <c r="G1810" s="26" t="s">
        <v>4305</v>
      </c>
    </row>
    <row r="1811" spans="1:7" x14ac:dyDescent="0.25">
      <c r="A1811" s="28" t="s">
        <v>6960</v>
      </c>
      <c r="B1811" s="31" t="s">
        <v>4328</v>
      </c>
      <c r="C1811" s="25" t="s">
        <v>4284</v>
      </c>
      <c r="D1811" s="25" t="s">
        <v>4335</v>
      </c>
      <c r="E1811" s="28">
        <v>1920</v>
      </c>
      <c r="F1811" s="26" t="s">
        <v>3726</v>
      </c>
      <c r="G1811" s="26" t="s">
        <v>8806</v>
      </c>
    </row>
    <row r="1812" spans="1:7" x14ac:dyDescent="0.25">
      <c r="A1812" s="28" t="s">
        <v>6961</v>
      </c>
      <c r="B1812" s="31" t="s">
        <v>4329</v>
      </c>
      <c r="C1812" s="25" t="s">
        <v>515</v>
      </c>
      <c r="D1812" s="25" t="s">
        <v>4335</v>
      </c>
      <c r="E1812" s="28">
        <v>1780</v>
      </c>
      <c r="F1812" s="26" t="s">
        <v>4330</v>
      </c>
      <c r="G1812" s="26" t="s">
        <v>8807</v>
      </c>
    </row>
    <row r="1813" spans="1:7" x14ac:dyDescent="0.25">
      <c r="A1813" s="28" t="s">
        <v>6962</v>
      </c>
      <c r="B1813" s="31" t="s">
        <v>4331</v>
      </c>
      <c r="C1813" s="25" t="s">
        <v>4285</v>
      </c>
      <c r="D1813" s="25" t="s">
        <v>4335</v>
      </c>
      <c r="E1813" s="28">
        <v>3840</v>
      </c>
      <c r="F1813" s="26" t="s">
        <v>8806</v>
      </c>
      <c r="G1813" s="26" t="s">
        <v>4333</v>
      </c>
    </row>
    <row r="1814" spans="1:7" ht="31.5" x14ac:dyDescent="0.25">
      <c r="A1814" s="28" t="s">
        <v>6963</v>
      </c>
      <c r="B1814" s="31" t="s">
        <v>4332</v>
      </c>
      <c r="C1814" s="25" t="s">
        <v>28</v>
      </c>
      <c r="D1814" s="25" t="s">
        <v>4342</v>
      </c>
      <c r="E1814" s="28">
        <v>1022</v>
      </c>
      <c r="F1814" s="26" t="s">
        <v>4343</v>
      </c>
      <c r="G1814" s="26" t="s">
        <v>8808</v>
      </c>
    </row>
    <row r="1815" spans="1:7" x14ac:dyDescent="0.25">
      <c r="A1815" s="28" t="s">
        <v>6964</v>
      </c>
      <c r="B1815" s="31" t="s">
        <v>4334</v>
      </c>
      <c r="C1815" s="25" t="s">
        <v>847</v>
      </c>
      <c r="D1815" s="25" t="s">
        <v>4335</v>
      </c>
      <c r="E1815" s="28">
        <v>730</v>
      </c>
      <c r="F1815" s="26" t="s">
        <v>4336</v>
      </c>
      <c r="G1815" s="26" t="s">
        <v>7623</v>
      </c>
    </row>
    <row r="1816" spans="1:7" x14ac:dyDescent="0.25">
      <c r="A1816" s="28" t="s">
        <v>6965</v>
      </c>
      <c r="B1816" s="31" t="s">
        <v>4340</v>
      </c>
      <c r="C1816" s="25" t="s">
        <v>4283</v>
      </c>
      <c r="D1816" s="25" t="s">
        <v>4263</v>
      </c>
      <c r="E1816" s="28">
        <v>189</v>
      </c>
      <c r="F1816" s="26" t="s">
        <v>4341</v>
      </c>
      <c r="G1816" s="26" t="s">
        <v>3903</v>
      </c>
    </row>
    <row r="1817" spans="1:7" ht="31.5" x14ac:dyDescent="0.25">
      <c r="A1817" s="28" t="s">
        <v>6966</v>
      </c>
      <c r="B1817" s="31" t="s">
        <v>4337</v>
      </c>
      <c r="C1817" s="25" t="s">
        <v>4261</v>
      </c>
      <c r="D1817" s="25" t="s">
        <v>4262</v>
      </c>
      <c r="E1817" s="28">
        <v>2780</v>
      </c>
      <c r="F1817" s="26" t="s">
        <v>4307</v>
      </c>
      <c r="G1817" s="26" t="s">
        <v>4338</v>
      </c>
    </row>
    <row r="1818" spans="1:7" x14ac:dyDescent="0.25">
      <c r="A1818" s="28" t="s">
        <v>6967</v>
      </c>
      <c r="B1818" s="31" t="s">
        <v>4350</v>
      </c>
      <c r="C1818" s="25" t="s">
        <v>817</v>
      </c>
      <c r="D1818" s="25" t="s">
        <v>4263</v>
      </c>
      <c r="E1818" s="28">
        <v>337</v>
      </c>
      <c r="F1818" s="26" t="s">
        <v>4327</v>
      </c>
      <c r="G1818" s="26" t="s">
        <v>8809</v>
      </c>
    </row>
    <row r="1819" spans="1:7" x14ac:dyDescent="0.25">
      <c r="A1819" s="28" t="s">
        <v>6968</v>
      </c>
      <c r="B1819" s="31" t="s">
        <v>4351</v>
      </c>
      <c r="C1819" s="25" t="s">
        <v>4264</v>
      </c>
      <c r="D1819" s="25" t="s">
        <v>4263</v>
      </c>
      <c r="E1819" s="28">
        <v>410</v>
      </c>
      <c r="F1819" s="26" t="s">
        <v>124</v>
      </c>
      <c r="G1819" s="26" t="s">
        <v>3400</v>
      </c>
    </row>
    <row r="1820" spans="1:7" x14ac:dyDescent="0.25">
      <c r="A1820" s="28" t="s">
        <v>6969</v>
      </c>
      <c r="B1820" s="31" t="s">
        <v>4352</v>
      </c>
      <c r="C1820" s="25" t="s">
        <v>79</v>
      </c>
      <c r="D1820" s="25" t="s">
        <v>4263</v>
      </c>
      <c r="E1820" s="28">
        <v>163</v>
      </c>
      <c r="F1820" s="26" t="s">
        <v>1156</v>
      </c>
      <c r="G1820" s="26" t="s">
        <v>8809</v>
      </c>
    </row>
    <row r="1821" spans="1:7" x14ac:dyDescent="0.25">
      <c r="A1821" s="28" t="s">
        <v>6970</v>
      </c>
      <c r="B1821" s="31" t="s">
        <v>4353</v>
      </c>
      <c r="C1821" s="25" t="s">
        <v>172</v>
      </c>
      <c r="D1821" s="25" t="s">
        <v>4263</v>
      </c>
      <c r="E1821" s="28">
        <v>454</v>
      </c>
      <c r="F1821" s="26" t="s">
        <v>4377</v>
      </c>
      <c r="G1821" s="26" t="s">
        <v>124</v>
      </c>
    </row>
    <row r="1822" spans="1:7" x14ac:dyDescent="0.25">
      <c r="A1822" s="28" t="s">
        <v>6971</v>
      </c>
      <c r="B1822" s="31" t="s">
        <v>4354</v>
      </c>
      <c r="C1822" s="25" t="s">
        <v>4265</v>
      </c>
      <c r="D1822" s="25" t="s">
        <v>4263</v>
      </c>
      <c r="E1822" s="28">
        <v>92</v>
      </c>
      <c r="F1822" s="26" t="s">
        <v>4309</v>
      </c>
      <c r="G1822" s="26" t="s">
        <v>8810</v>
      </c>
    </row>
    <row r="1823" spans="1:7" x14ac:dyDescent="0.25">
      <c r="A1823" s="28" t="s">
        <v>6972</v>
      </c>
      <c r="B1823" s="31" t="s">
        <v>4355</v>
      </c>
      <c r="C1823" s="25" t="s">
        <v>4266</v>
      </c>
      <c r="D1823" s="25" t="s">
        <v>4263</v>
      </c>
      <c r="E1823" s="28">
        <v>90</v>
      </c>
      <c r="F1823" s="26" t="s">
        <v>4309</v>
      </c>
      <c r="G1823" s="26" t="s">
        <v>8813</v>
      </c>
    </row>
    <row r="1824" spans="1:7" x14ac:dyDescent="0.25">
      <c r="A1824" s="28" t="s">
        <v>6973</v>
      </c>
      <c r="B1824" s="31" t="s">
        <v>4356</v>
      </c>
      <c r="C1824" s="25" t="s">
        <v>527</v>
      </c>
      <c r="D1824" s="25" t="s">
        <v>4263</v>
      </c>
      <c r="E1824" s="28">
        <v>393</v>
      </c>
      <c r="F1824" s="26" t="s">
        <v>124</v>
      </c>
      <c r="G1824" s="26" t="s">
        <v>3400</v>
      </c>
    </row>
    <row r="1825" spans="1:7" x14ac:dyDescent="0.25">
      <c r="A1825" s="28" t="s">
        <v>6974</v>
      </c>
      <c r="B1825" s="31" t="s">
        <v>4357</v>
      </c>
      <c r="C1825" s="25" t="s">
        <v>133</v>
      </c>
      <c r="D1825" s="25" t="s">
        <v>4263</v>
      </c>
      <c r="E1825" s="28">
        <v>405</v>
      </c>
      <c r="F1825" s="26" t="s">
        <v>2202</v>
      </c>
      <c r="G1825" s="26" t="s">
        <v>7624</v>
      </c>
    </row>
    <row r="1826" spans="1:7" x14ac:dyDescent="0.25">
      <c r="A1826" s="28" t="s">
        <v>6975</v>
      </c>
      <c r="B1826" s="31" t="s">
        <v>4358</v>
      </c>
      <c r="C1826" s="25" t="s">
        <v>91</v>
      </c>
      <c r="D1826" s="25" t="s">
        <v>4263</v>
      </c>
      <c r="E1826" s="28">
        <v>426</v>
      </c>
      <c r="F1826" s="26" t="s">
        <v>124</v>
      </c>
      <c r="G1826" s="26" t="s">
        <v>4359</v>
      </c>
    </row>
    <row r="1827" spans="1:7" x14ac:dyDescent="0.25">
      <c r="A1827" s="28" t="s">
        <v>6976</v>
      </c>
      <c r="B1827" s="31" t="s">
        <v>4360</v>
      </c>
      <c r="C1827" s="25" t="s">
        <v>3286</v>
      </c>
      <c r="D1827" s="25" t="s">
        <v>4263</v>
      </c>
      <c r="E1827" s="28">
        <v>299</v>
      </c>
      <c r="F1827" s="26" t="s">
        <v>124</v>
      </c>
      <c r="G1827" s="26" t="s">
        <v>3400</v>
      </c>
    </row>
    <row r="1828" spans="1:7" x14ac:dyDescent="0.25">
      <c r="A1828" s="28" t="s">
        <v>6977</v>
      </c>
      <c r="B1828" s="31" t="s">
        <v>4361</v>
      </c>
      <c r="C1828" s="25" t="s">
        <v>4267</v>
      </c>
      <c r="D1828" s="25" t="s">
        <v>4263</v>
      </c>
      <c r="E1828" s="28">
        <v>180</v>
      </c>
      <c r="F1828" s="26" t="s">
        <v>3400</v>
      </c>
      <c r="G1828" s="26" t="s">
        <v>8812</v>
      </c>
    </row>
    <row r="1829" spans="1:7" x14ac:dyDescent="0.25">
      <c r="A1829" s="28" t="s">
        <v>6978</v>
      </c>
      <c r="B1829" s="31" t="s">
        <v>4362</v>
      </c>
      <c r="C1829" s="25" t="s">
        <v>93</v>
      </c>
      <c r="D1829" s="25" t="s">
        <v>4263</v>
      </c>
      <c r="E1829" s="28">
        <v>1033</v>
      </c>
      <c r="F1829" s="26" t="s">
        <v>4363</v>
      </c>
      <c r="G1829" s="26" t="s">
        <v>1156</v>
      </c>
    </row>
    <row r="1830" spans="1:7" x14ac:dyDescent="0.25">
      <c r="A1830" s="28" t="s">
        <v>6979</v>
      </c>
      <c r="B1830" s="31" t="s">
        <v>4364</v>
      </c>
      <c r="C1830" s="25" t="s">
        <v>126</v>
      </c>
      <c r="D1830" s="25" t="s">
        <v>4263</v>
      </c>
      <c r="E1830" s="28">
        <v>1070</v>
      </c>
      <c r="F1830" s="26" t="s">
        <v>4365</v>
      </c>
      <c r="G1830" s="26" t="s">
        <v>4366</v>
      </c>
    </row>
    <row r="1831" spans="1:7" x14ac:dyDescent="0.25">
      <c r="A1831" s="28" t="s">
        <v>6980</v>
      </c>
      <c r="B1831" s="31" t="s">
        <v>4367</v>
      </c>
      <c r="C1831" s="25" t="s">
        <v>2154</v>
      </c>
      <c r="D1831" s="25" t="s">
        <v>4263</v>
      </c>
      <c r="E1831" s="28">
        <v>142</v>
      </c>
      <c r="F1831" s="26" t="s">
        <v>3246</v>
      </c>
      <c r="G1831" s="26" t="s">
        <v>8814</v>
      </c>
    </row>
    <row r="1832" spans="1:7" x14ac:dyDescent="0.25">
      <c r="A1832" s="28" t="s">
        <v>6981</v>
      </c>
      <c r="B1832" s="31" t="s">
        <v>4368</v>
      </c>
      <c r="C1832" s="25" t="s">
        <v>179</v>
      </c>
      <c r="D1832" s="25" t="s">
        <v>4263</v>
      </c>
      <c r="E1832" s="28">
        <v>374</v>
      </c>
      <c r="F1832" s="26" t="s">
        <v>4308</v>
      </c>
      <c r="G1832" s="26" t="s">
        <v>124</v>
      </c>
    </row>
    <row r="1833" spans="1:7" x14ac:dyDescent="0.25">
      <c r="A1833" s="28" t="s">
        <v>6982</v>
      </c>
      <c r="B1833" s="31" t="s">
        <v>4369</v>
      </c>
      <c r="C1833" s="25" t="s">
        <v>119</v>
      </c>
      <c r="D1833" s="25" t="s">
        <v>4263</v>
      </c>
      <c r="E1833" s="28">
        <v>399</v>
      </c>
      <c r="F1833" s="26" t="s">
        <v>124</v>
      </c>
      <c r="G1833" s="26" t="s">
        <v>4370</v>
      </c>
    </row>
    <row r="1834" spans="1:7" x14ac:dyDescent="0.25">
      <c r="A1834" s="28" t="s">
        <v>6983</v>
      </c>
      <c r="B1834" s="31" t="s">
        <v>4371</v>
      </c>
      <c r="C1834" s="25" t="s">
        <v>4268</v>
      </c>
      <c r="D1834" s="25" t="s">
        <v>4263</v>
      </c>
      <c r="E1834" s="28">
        <v>118</v>
      </c>
      <c r="F1834" s="26" t="s">
        <v>107</v>
      </c>
      <c r="G1834" s="26" t="s">
        <v>124</v>
      </c>
    </row>
    <row r="1835" spans="1:7" x14ac:dyDescent="0.25">
      <c r="A1835" s="28" t="s">
        <v>6984</v>
      </c>
      <c r="B1835" s="31" t="s">
        <v>4372</v>
      </c>
      <c r="C1835" s="25" t="s">
        <v>4269</v>
      </c>
      <c r="D1835" s="25" t="s">
        <v>4263</v>
      </c>
      <c r="E1835" s="28">
        <v>150</v>
      </c>
      <c r="F1835" s="26" t="s">
        <v>124</v>
      </c>
      <c r="G1835" s="26" t="s">
        <v>7555</v>
      </c>
    </row>
    <row r="1836" spans="1:7" x14ac:dyDescent="0.25">
      <c r="A1836" s="28" t="s">
        <v>6985</v>
      </c>
      <c r="B1836" s="31" t="s">
        <v>4373</v>
      </c>
      <c r="C1836" s="25" t="s">
        <v>4270</v>
      </c>
      <c r="D1836" s="25" t="s">
        <v>4263</v>
      </c>
      <c r="E1836" s="28">
        <v>248</v>
      </c>
      <c r="F1836" s="26" t="s">
        <v>4374</v>
      </c>
      <c r="G1836" s="26" t="s">
        <v>8811</v>
      </c>
    </row>
    <row r="1837" spans="1:7" ht="30.75" customHeight="1" x14ac:dyDescent="0.25">
      <c r="A1837" s="28" t="s">
        <v>6986</v>
      </c>
      <c r="B1837" s="31" t="s">
        <v>4345</v>
      </c>
      <c r="C1837" s="25" t="s">
        <v>4271</v>
      </c>
      <c r="D1837" s="25" t="s">
        <v>4272</v>
      </c>
      <c r="E1837" s="28">
        <v>2682</v>
      </c>
      <c r="F1837" s="26" t="s">
        <v>4346</v>
      </c>
      <c r="G1837" s="26" t="s">
        <v>4347</v>
      </c>
    </row>
    <row r="1838" spans="1:7" x14ac:dyDescent="0.25">
      <c r="A1838" s="28" t="s">
        <v>6987</v>
      </c>
      <c r="B1838" s="31" t="s">
        <v>4375</v>
      </c>
      <c r="C1838" s="25" t="s">
        <v>2757</v>
      </c>
      <c r="D1838" s="25" t="s">
        <v>4263</v>
      </c>
      <c r="E1838" s="28">
        <v>461</v>
      </c>
      <c r="F1838" s="26" t="s">
        <v>4376</v>
      </c>
      <c r="G1838" s="26" t="s">
        <v>107</v>
      </c>
    </row>
    <row r="1839" spans="1:7" x14ac:dyDescent="0.25">
      <c r="A1839" s="28" t="s">
        <v>6988</v>
      </c>
      <c r="B1839" s="31" t="s">
        <v>4378</v>
      </c>
      <c r="C1839" s="25" t="s">
        <v>852</v>
      </c>
      <c r="D1839" s="25" t="s">
        <v>4263</v>
      </c>
      <c r="E1839" s="28">
        <v>225</v>
      </c>
      <c r="F1839" s="26" t="s">
        <v>107</v>
      </c>
      <c r="G1839" s="26" t="s">
        <v>2786</v>
      </c>
    </row>
    <row r="1840" spans="1:7" x14ac:dyDescent="0.25">
      <c r="A1840" s="28" t="s">
        <v>6989</v>
      </c>
      <c r="B1840" s="31" t="s">
        <v>4379</v>
      </c>
      <c r="C1840" s="25" t="s">
        <v>1858</v>
      </c>
      <c r="D1840" s="25" t="s">
        <v>4260</v>
      </c>
      <c r="E1840" s="28">
        <v>122</v>
      </c>
      <c r="F1840" s="26" t="s">
        <v>4310</v>
      </c>
      <c r="G1840" s="26" t="s">
        <v>7625</v>
      </c>
    </row>
    <row r="1841" spans="1:7" x14ac:dyDescent="0.25">
      <c r="A1841" s="28" t="s">
        <v>6990</v>
      </c>
      <c r="B1841" s="31" t="s">
        <v>4380</v>
      </c>
      <c r="C1841" s="25" t="s">
        <v>2742</v>
      </c>
      <c r="D1841" s="25" t="s">
        <v>4260</v>
      </c>
      <c r="E1841" s="28">
        <v>1536</v>
      </c>
      <c r="F1841" s="26" t="s">
        <v>4311</v>
      </c>
      <c r="G1841" s="26" t="s">
        <v>8815</v>
      </c>
    </row>
    <row r="1842" spans="1:7" x14ac:dyDescent="0.25">
      <c r="A1842" s="28" t="s">
        <v>6991</v>
      </c>
      <c r="B1842" s="31" t="s">
        <v>4381</v>
      </c>
      <c r="C1842" s="25" t="s">
        <v>2395</v>
      </c>
      <c r="D1842" s="25" t="s">
        <v>4260</v>
      </c>
      <c r="E1842" s="28">
        <v>990</v>
      </c>
      <c r="F1842" s="26" t="s">
        <v>4392</v>
      </c>
      <c r="G1842" s="26" t="s">
        <v>4382</v>
      </c>
    </row>
    <row r="1843" spans="1:7" x14ac:dyDescent="0.25">
      <c r="A1843" s="28" t="s">
        <v>6992</v>
      </c>
      <c r="B1843" s="31" t="s">
        <v>4383</v>
      </c>
      <c r="C1843" s="25" t="s">
        <v>385</v>
      </c>
      <c r="D1843" s="25" t="s">
        <v>4260</v>
      </c>
      <c r="E1843" s="28">
        <v>184</v>
      </c>
      <c r="F1843" s="26" t="s">
        <v>4390</v>
      </c>
      <c r="G1843" s="26" t="s">
        <v>8816</v>
      </c>
    </row>
    <row r="1844" spans="1:7" ht="31.5" x14ac:dyDescent="0.25">
      <c r="A1844" s="28" t="s">
        <v>6993</v>
      </c>
      <c r="B1844" s="31" t="s">
        <v>4384</v>
      </c>
      <c r="C1844" s="25" t="s">
        <v>4273</v>
      </c>
      <c r="D1844" s="25" t="s">
        <v>4260</v>
      </c>
      <c r="E1844" s="28">
        <v>331</v>
      </c>
      <c r="F1844" s="26" t="s">
        <v>4311</v>
      </c>
      <c r="G1844" s="26" t="s">
        <v>8817</v>
      </c>
    </row>
    <row r="1845" spans="1:7" x14ac:dyDescent="0.25">
      <c r="A1845" s="28" t="s">
        <v>6994</v>
      </c>
      <c r="B1845" s="31" t="s">
        <v>4385</v>
      </c>
      <c r="C1845" s="25" t="s">
        <v>4274</v>
      </c>
      <c r="D1845" s="25" t="s">
        <v>4260</v>
      </c>
      <c r="E1845" s="28">
        <v>1564</v>
      </c>
      <c r="F1845" s="26" t="s">
        <v>4327</v>
      </c>
      <c r="G1845" s="26" t="s">
        <v>8818</v>
      </c>
    </row>
    <row r="1846" spans="1:7" x14ac:dyDescent="0.25">
      <c r="A1846" s="28" t="s">
        <v>6995</v>
      </c>
      <c r="B1846" s="31" t="s">
        <v>4386</v>
      </c>
      <c r="C1846" s="25" t="s">
        <v>4275</v>
      </c>
      <c r="D1846" s="25" t="s">
        <v>4260</v>
      </c>
      <c r="E1846" s="28">
        <v>183</v>
      </c>
      <c r="F1846" s="26" t="s">
        <v>4391</v>
      </c>
      <c r="G1846" s="26" t="s">
        <v>7625</v>
      </c>
    </row>
    <row r="1847" spans="1:7" x14ac:dyDescent="0.25">
      <c r="A1847" s="28" t="s">
        <v>6996</v>
      </c>
      <c r="B1847" s="31" t="s">
        <v>4387</v>
      </c>
      <c r="C1847" s="25" t="s">
        <v>821</v>
      </c>
      <c r="D1847" s="25" t="s">
        <v>4260</v>
      </c>
      <c r="E1847" s="28">
        <v>93</v>
      </c>
      <c r="F1847" s="26" t="s">
        <v>4327</v>
      </c>
      <c r="G1847" s="26" t="s">
        <v>8819</v>
      </c>
    </row>
    <row r="1848" spans="1:7" x14ac:dyDescent="0.25">
      <c r="A1848" s="28" t="s">
        <v>6997</v>
      </c>
      <c r="B1848" s="31" t="s">
        <v>4388</v>
      </c>
      <c r="C1848" s="25" t="s">
        <v>416</v>
      </c>
      <c r="D1848" s="25" t="s">
        <v>4260</v>
      </c>
      <c r="E1848" s="28">
        <v>890</v>
      </c>
      <c r="F1848" s="26" t="s">
        <v>7625</v>
      </c>
      <c r="G1848" s="26" t="s">
        <v>8820</v>
      </c>
    </row>
    <row r="1849" spans="1:7" x14ac:dyDescent="0.25">
      <c r="A1849" s="28" t="s">
        <v>6998</v>
      </c>
      <c r="B1849" s="31" t="s">
        <v>4389</v>
      </c>
      <c r="C1849" s="25" t="s">
        <v>1408</v>
      </c>
      <c r="D1849" s="25" t="s">
        <v>4260</v>
      </c>
      <c r="E1849" s="28">
        <v>238</v>
      </c>
      <c r="F1849" s="26" t="s">
        <v>7626</v>
      </c>
      <c r="G1849" s="26" t="s">
        <v>8821</v>
      </c>
    </row>
    <row r="1850" spans="1:7" x14ac:dyDescent="0.25">
      <c r="A1850" s="28" t="s">
        <v>6999</v>
      </c>
      <c r="B1850" s="31" t="s">
        <v>4393</v>
      </c>
      <c r="C1850" s="25" t="s">
        <v>4276</v>
      </c>
      <c r="D1850" s="25" t="s">
        <v>4260</v>
      </c>
      <c r="E1850" s="28">
        <v>181</v>
      </c>
      <c r="F1850" s="26" t="s">
        <v>4311</v>
      </c>
      <c r="G1850" s="26" t="s">
        <v>8827</v>
      </c>
    </row>
    <row r="1851" spans="1:7" x14ac:dyDescent="0.25">
      <c r="A1851" s="28" t="s">
        <v>7000</v>
      </c>
      <c r="B1851" s="31" t="s">
        <v>4394</v>
      </c>
      <c r="C1851" s="25" t="s">
        <v>26</v>
      </c>
      <c r="D1851" s="25" t="s">
        <v>4260</v>
      </c>
      <c r="E1851" s="28">
        <v>257</v>
      </c>
      <c r="F1851" s="26" t="s">
        <v>4311</v>
      </c>
      <c r="G1851" s="26" t="s">
        <v>8826</v>
      </c>
    </row>
    <row r="1852" spans="1:7" x14ac:dyDescent="0.25">
      <c r="A1852" s="28" t="s">
        <v>7001</v>
      </c>
      <c r="B1852" s="31" t="s">
        <v>4395</v>
      </c>
      <c r="C1852" s="25" t="s">
        <v>1716</v>
      </c>
      <c r="D1852" s="25" t="s">
        <v>4260</v>
      </c>
      <c r="E1852" s="28">
        <v>518</v>
      </c>
      <c r="F1852" s="26" t="s">
        <v>4396</v>
      </c>
      <c r="G1852" s="26" t="s">
        <v>4397</v>
      </c>
    </row>
    <row r="1853" spans="1:7" x14ac:dyDescent="0.25">
      <c r="A1853" s="28" t="s">
        <v>7002</v>
      </c>
      <c r="B1853" s="31" t="s">
        <v>4398</v>
      </c>
      <c r="C1853" s="25" t="s">
        <v>701</v>
      </c>
      <c r="D1853" s="25" t="s">
        <v>4260</v>
      </c>
      <c r="E1853" s="28">
        <v>136</v>
      </c>
      <c r="F1853" s="26" t="s">
        <v>4399</v>
      </c>
      <c r="G1853" s="26" t="s">
        <v>8825</v>
      </c>
    </row>
    <row r="1854" spans="1:7" x14ac:dyDescent="0.25">
      <c r="A1854" s="28" t="s">
        <v>7003</v>
      </c>
      <c r="B1854" s="31" t="s">
        <v>4400</v>
      </c>
      <c r="C1854" s="25" t="s">
        <v>638</v>
      </c>
      <c r="D1854" s="25" t="s">
        <v>4260</v>
      </c>
      <c r="E1854" s="28">
        <v>189</v>
      </c>
      <c r="F1854" s="26" t="s">
        <v>4401</v>
      </c>
      <c r="G1854" s="26" t="s">
        <v>8824</v>
      </c>
    </row>
    <row r="1855" spans="1:7" x14ac:dyDescent="0.25">
      <c r="A1855" s="28" t="s">
        <v>7004</v>
      </c>
      <c r="B1855" s="31" t="s">
        <v>4402</v>
      </c>
      <c r="C1855" s="25" t="s">
        <v>458</v>
      </c>
      <c r="D1855" s="25" t="s">
        <v>4260</v>
      </c>
      <c r="E1855" s="28">
        <v>203</v>
      </c>
      <c r="F1855" s="26" t="s">
        <v>4327</v>
      </c>
      <c r="G1855" s="26" t="s">
        <v>8823</v>
      </c>
    </row>
    <row r="1856" spans="1:7" x14ac:dyDescent="0.25">
      <c r="A1856" s="28" t="s">
        <v>7005</v>
      </c>
      <c r="B1856" s="31" t="s">
        <v>4403</v>
      </c>
      <c r="C1856" s="25" t="s">
        <v>504</v>
      </c>
      <c r="D1856" s="25" t="s">
        <v>4335</v>
      </c>
      <c r="E1856" s="28">
        <v>360</v>
      </c>
      <c r="F1856" s="26" t="s">
        <v>3726</v>
      </c>
      <c r="G1856" s="26" t="s">
        <v>8822</v>
      </c>
    </row>
    <row r="1857" spans="1:8" x14ac:dyDescent="0.25">
      <c r="A1857" s="28" t="s">
        <v>7006</v>
      </c>
      <c r="B1857" s="31" t="s">
        <v>4404</v>
      </c>
      <c r="C1857" s="25" t="s">
        <v>4278</v>
      </c>
      <c r="D1857" s="25" t="s">
        <v>4335</v>
      </c>
      <c r="E1857" s="28">
        <v>1145</v>
      </c>
      <c r="F1857" s="26" t="s">
        <v>1123</v>
      </c>
      <c r="G1857" s="26" t="s">
        <v>4305</v>
      </c>
    </row>
    <row r="1858" spans="1:8" x14ac:dyDescent="0.25">
      <c r="A1858" s="28" t="s">
        <v>7007</v>
      </c>
      <c r="B1858" s="31" t="s">
        <v>4405</v>
      </c>
      <c r="C1858" s="25" t="s">
        <v>186</v>
      </c>
      <c r="D1858" s="25" t="s">
        <v>4335</v>
      </c>
      <c r="E1858" s="28">
        <v>279</v>
      </c>
      <c r="F1858" s="26" t="s">
        <v>3398</v>
      </c>
      <c r="G1858" s="26" t="s">
        <v>1123</v>
      </c>
    </row>
    <row r="1859" spans="1:8" ht="31.5" x14ac:dyDescent="0.25">
      <c r="A1859" s="28" t="s">
        <v>7008</v>
      </c>
      <c r="B1859" s="31" t="s">
        <v>4406</v>
      </c>
      <c r="C1859" s="25" t="s">
        <v>867</v>
      </c>
      <c r="D1859" s="25" t="s">
        <v>4335</v>
      </c>
      <c r="E1859" s="28">
        <v>896</v>
      </c>
      <c r="F1859" s="26" t="s">
        <v>4407</v>
      </c>
      <c r="G1859" s="26" t="s">
        <v>8828</v>
      </c>
    </row>
    <row r="1860" spans="1:8" x14ac:dyDescent="0.25">
      <c r="A1860" s="28" t="s">
        <v>7009</v>
      </c>
      <c r="B1860" s="31" t="s">
        <v>4408</v>
      </c>
      <c r="C1860" s="25" t="s">
        <v>4279</v>
      </c>
      <c r="D1860" s="25" t="s">
        <v>4335</v>
      </c>
      <c r="E1860" s="28">
        <v>189</v>
      </c>
      <c r="F1860" s="26" t="s">
        <v>1123</v>
      </c>
      <c r="G1860" s="26" t="s">
        <v>8829</v>
      </c>
    </row>
    <row r="1861" spans="1:8" ht="31.5" x14ac:dyDescent="0.25">
      <c r="A1861" s="64" t="s">
        <v>7010</v>
      </c>
      <c r="B1861" s="31" t="s">
        <v>4409</v>
      </c>
      <c r="C1861" s="25" t="s">
        <v>4280</v>
      </c>
      <c r="D1861" s="25" t="s">
        <v>9246</v>
      </c>
      <c r="E1861" s="64">
        <v>2137</v>
      </c>
      <c r="F1861" s="26" t="s">
        <v>4312</v>
      </c>
      <c r="G1861" s="26" t="s">
        <v>4417</v>
      </c>
      <c r="H1861" s="34"/>
    </row>
    <row r="1862" spans="1:8" x14ac:dyDescent="0.25">
      <c r="A1862" s="28" t="s">
        <v>7011</v>
      </c>
      <c r="B1862" s="31" t="s">
        <v>4410</v>
      </c>
      <c r="C1862" s="25" t="s">
        <v>846</v>
      </c>
      <c r="D1862" s="25" t="s">
        <v>4281</v>
      </c>
      <c r="E1862" s="28">
        <v>1223</v>
      </c>
      <c r="F1862" s="26" t="s">
        <v>8806</v>
      </c>
      <c r="G1862" s="26" t="s">
        <v>8830</v>
      </c>
    </row>
    <row r="1863" spans="1:8" x14ac:dyDescent="0.25">
      <c r="A1863" s="28" t="s">
        <v>7012</v>
      </c>
      <c r="B1863" s="31" t="s">
        <v>4411</v>
      </c>
      <c r="C1863" s="25" t="s">
        <v>4282</v>
      </c>
      <c r="D1863" s="25" t="s">
        <v>4263</v>
      </c>
      <c r="E1863" s="28">
        <v>596</v>
      </c>
      <c r="F1863" s="26" t="s">
        <v>1156</v>
      </c>
      <c r="G1863" s="26" t="s">
        <v>3400</v>
      </c>
    </row>
    <row r="1864" spans="1:8" x14ac:dyDescent="0.25">
      <c r="A1864" s="28" t="s">
        <v>7013</v>
      </c>
      <c r="B1864" s="31" t="s">
        <v>4412</v>
      </c>
      <c r="C1864" s="25" t="s">
        <v>4202</v>
      </c>
      <c r="D1864" s="25" t="s">
        <v>4302</v>
      </c>
      <c r="E1864" s="28">
        <v>908</v>
      </c>
      <c r="F1864" s="26" t="s">
        <v>384</v>
      </c>
      <c r="G1864" s="26" t="s">
        <v>8833</v>
      </c>
    </row>
    <row r="1865" spans="1:8" x14ac:dyDescent="0.25">
      <c r="A1865" s="28" t="s">
        <v>7014</v>
      </c>
      <c r="B1865" s="31" t="s">
        <v>4413</v>
      </c>
      <c r="C1865" s="24" t="s">
        <v>820</v>
      </c>
      <c r="D1865" s="24" t="s">
        <v>4281</v>
      </c>
      <c r="E1865" s="28">
        <v>301</v>
      </c>
      <c r="F1865" s="28" t="s">
        <v>3187</v>
      </c>
      <c r="G1865" s="28" t="s">
        <v>8832</v>
      </c>
    </row>
    <row r="1866" spans="1:8" x14ac:dyDescent="0.25">
      <c r="A1866" s="28" t="s">
        <v>7015</v>
      </c>
      <c r="B1866" s="31" t="s">
        <v>4414</v>
      </c>
      <c r="C1866" s="25" t="s">
        <v>532</v>
      </c>
      <c r="D1866" s="25" t="s">
        <v>4281</v>
      </c>
      <c r="E1866" s="28">
        <v>477</v>
      </c>
      <c r="F1866" s="26" t="s">
        <v>1139</v>
      </c>
      <c r="G1866" s="26" t="s">
        <v>8831</v>
      </c>
    </row>
    <row r="1867" spans="1:8" x14ac:dyDescent="0.25">
      <c r="A1867" s="28" t="s">
        <v>7016</v>
      </c>
      <c r="B1867" s="31" t="s">
        <v>4415</v>
      </c>
      <c r="C1867" s="25" t="s">
        <v>879</v>
      </c>
      <c r="D1867" s="25" t="s">
        <v>4454</v>
      </c>
      <c r="E1867" s="28">
        <v>262</v>
      </c>
      <c r="F1867" s="26" t="s">
        <v>4313</v>
      </c>
      <c r="G1867" s="28" t="s">
        <v>8834</v>
      </c>
    </row>
    <row r="1868" spans="1:8" x14ac:dyDescent="0.25">
      <c r="A1868" s="28" t="s">
        <v>7017</v>
      </c>
      <c r="B1868" s="31" t="s">
        <v>4418</v>
      </c>
      <c r="C1868" s="25" t="s">
        <v>864</v>
      </c>
      <c r="D1868" s="25" t="s">
        <v>4288</v>
      </c>
      <c r="E1868" s="28">
        <v>663</v>
      </c>
      <c r="F1868" s="26" t="s">
        <v>1119</v>
      </c>
      <c r="G1868" s="26" t="s">
        <v>7627</v>
      </c>
    </row>
    <row r="1869" spans="1:8" ht="31.5" x14ac:dyDescent="0.25">
      <c r="A1869" s="28" t="s">
        <v>7018</v>
      </c>
      <c r="B1869" s="31" t="s">
        <v>4420</v>
      </c>
      <c r="C1869" s="25" t="s">
        <v>4286</v>
      </c>
      <c r="D1869" s="25" t="s">
        <v>4287</v>
      </c>
      <c r="E1869" s="28">
        <v>1177</v>
      </c>
      <c r="F1869" s="26" t="s">
        <v>4306</v>
      </c>
      <c r="G1869" s="26" t="s">
        <v>8835</v>
      </c>
    </row>
    <row r="1870" spans="1:8" x14ac:dyDescent="0.25">
      <c r="A1870" s="28" t="s">
        <v>7019</v>
      </c>
      <c r="B1870" s="31" t="s">
        <v>4422</v>
      </c>
      <c r="C1870" s="25" t="s">
        <v>2304</v>
      </c>
      <c r="D1870" s="25" t="s">
        <v>4260</v>
      </c>
      <c r="E1870" s="28">
        <v>830</v>
      </c>
      <c r="F1870" s="26" t="s">
        <v>4327</v>
      </c>
      <c r="G1870" s="26" t="s">
        <v>8844</v>
      </c>
    </row>
    <row r="1871" spans="1:8" x14ac:dyDescent="0.25">
      <c r="A1871" s="28" t="s">
        <v>7020</v>
      </c>
      <c r="B1871" s="31" t="s">
        <v>4423</v>
      </c>
      <c r="C1871" s="25" t="s">
        <v>3542</v>
      </c>
      <c r="D1871" s="25" t="s">
        <v>4260</v>
      </c>
      <c r="E1871" s="28">
        <v>430</v>
      </c>
      <c r="F1871" s="26" t="s">
        <v>4327</v>
      </c>
      <c r="G1871" s="26" t="s">
        <v>8845</v>
      </c>
    </row>
    <row r="1872" spans="1:8" x14ac:dyDescent="0.25">
      <c r="A1872" s="28" t="s">
        <v>7021</v>
      </c>
      <c r="B1872" s="31" t="s">
        <v>4426</v>
      </c>
      <c r="C1872" s="25" t="s">
        <v>4291</v>
      </c>
      <c r="D1872" s="25" t="s">
        <v>4260</v>
      </c>
      <c r="E1872" s="28">
        <v>282</v>
      </c>
      <c r="F1872" s="26" t="s">
        <v>4425</v>
      </c>
      <c r="G1872" s="26" t="s">
        <v>650</v>
      </c>
    </row>
    <row r="1873" spans="1:7" x14ac:dyDescent="0.25">
      <c r="A1873" s="28" t="s">
        <v>7022</v>
      </c>
      <c r="B1873" s="31" t="s">
        <v>4424</v>
      </c>
      <c r="C1873" s="24" t="s">
        <v>415</v>
      </c>
      <c r="D1873" s="25" t="s">
        <v>4260</v>
      </c>
      <c r="E1873" s="28">
        <v>154</v>
      </c>
      <c r="F1873" s="26" t="s">
        <v>650</v>
      </c>
      <c r="G1873" s="26" t="s">
        <v>8843</v>
      </c>
    </row>
    <row r="1874" spans="1:7" x14ac:dyDescent="0.25">
      <c r="A1874" s="28" t="s">
        <v>7023</v>
      </c>
      <c r="B1874" s="31" t="s">
        <v>4428</v>
      </c>
      <c r="C1874" s="25" t="s">
        <v>4296</v>
      </c>
      <c r="D1874" s="25" t="s">
        <v>4292</v>
      </c>
      <c r="E1874" s="28">
        <v>389</v>
      </c>
      <c r="F1874" s="26" t="s">
        <v>4427</v>
      </c>
      <c r="G1874" s="26" t="s">
        <v>8846</v>
      </c>
    </row>
    <row r="1875" spans="1:7" x14ac:dyDescent="0.25">
      <c r="A1875" s="28" t="s">
        <v>7024</v>
      </c>
      <c r="B1875" s="31" t="s">
        <v>4429</v>
      </c>
      <c r="C1875" s="25" t="s">
        <v>4299</v>
      </c>
      <c r="D1875" s="25" t="s">
        <v>4260</v>
      </c>
      <c r="E1875" s="28">
        <v>248</v>
      </c>
      <c r="F1875" s="26" t="s">
        <v>3611</v>
      </c>
      <c r="G1875" s="26" t="s">
        <v>8842</v>
      </c>
    </row>
    <row r="1876" spans="1:7" x14ac:dyDescent="0.25">
      <c r="A1876" s="28" t="s">
        <v>7025</v>
      </c>
      <c r="B1876" s="31" t="s">
        <v>4433</v>
      </c>
      <c r="C1876" s="24" t="s">
        <v>181</v>
      </c>
      <c r="D1876" s="25" t="s">
        <v>4260</v>
      </c>
      <c r="E1876" s="28">
        <v>458</v>
      </c>
      <c r="F1876" s="26" t="s">
        <v>4425</v>
      </c>
      <c r="G1876" s="28" t="s">
        <v>8847</v>
      </c>
    </row>
    <row r="1877" spans="1:7" x14ac:dyDescent="0.25">
      <c r="A1877" s="28" t="s">
        <v>7026</v>
      </c>
      <c r="B1877" s="31" t="s">
        <v>4435</v>
      </c>
      <c r="C1877" s="24" t="s">
        <v>2192</v>
      </c>
      <c r="D1877" s="25" t="s">
        <v>4263</v>
      </c>
      <c r="E1877" s="28">
        <v>362</v>
      </c>
      <c r="F1877" s="26" t="s">
        <v>4327</v>
      </c>
      <c r="G1877" s="26" t="s">
        <v>8848</v>
      </c>
    </row>
    <row r="1878" spans="1:7" x14ac:dyDescent="0.25">
      <c r="A1878" s="28" t="s">
        <v>7027</v>
      </c>
      <c r="B1878" s="31" t="s">
        <v>4430</v>
      </c>
      <c r="C1878" s="25" t="s">
        <v>3548</v>
      </c>
      <c r="D1878" s="25" t="s">
        <v>4260</v>
      </c>
      <c r="E1878" s="28">
        <v>344</v>
      </c>
      <c r="F1878" s="26" t="s">
        <v>4425</v>
      </c>
      <c r="G1878" s="26" t="s">
        <v>8841</v>
      </c>
    </row>
    <row r="1879" spans="1:7" x14ac:dyDescent="0.25">
      <c r="A1879" s="28" t="s">
        <v>7028</v>
      </c>
      <c r="B1879" s="31" t="s">
        <v>4432</v>
      </c>
      <c r="C1879" s="25" t="s">
        <v>1761</v>
      </c>
      <c r="D1879" s="25" t="s">
        <v>4260</v>
      </c>
      <c r="E1879" s="28">
        <v>200</v>
      </c>
      <c r="F1879" s="26" t="s">
        <v>4425</v>
      </c>
      <c r="G1879" s="26" t="s">
        <v>8849</v>
      </c>
    </row>
    <row r="1880" spans="1:7" x14ac:dyDescent="0.25">
      <c r="A1880" s="28" t="s">
        <v>7029</v>
      </c>
      <c r="B1880" s="31" t="s">
        <v>4436</v>
      </c>
      <c r="C1880" s="25" t="s">
        <v>224</v>
      </c>
      <c r="D1880" s="25" t="s">
        <v>4292</v>
      </c>
      <c r="E1880" s="28">
        <v>292</v>
      </c>
      <c r="F1880" s="26" t="s">
        <v>4315</v>
      </c>
      <c r="G1880" s="26" t="s">
        <v>8850</v>
      </c>
    </row>
    <row r="1881" spans="1:7" x14ac:dyDescent="0.25">
      <c r="A1881" s="28" t="s">
        <v>7030</v>
      </c>
      <c r="B1881" s="31" t="s">
        <v>4447</v>
      </c>
      <c r="C1881" s="25" t="s">
        <v>515</v>
      </c>
      <c r="D1881" s="25" t="s">
        <v>4292</v>
      </c>
      <c r="E1881" s="28">
        <v>175</v>
      </c>
      <c r="F1881" s="26" t="s">
        <v>4315</v>
      </c>
      <c r="G1881" s="26" t="s">
        <v>4448</v>
      </c>
    </row>
    <row r="1882" spans="1:7" x14ac:dyDescent="0.25">
      <c r="A1882" s="28" t="s">
        <v>7031</v>
      </c>
      <c r="B1882" s="31" t="s">
        <v>4446</v>
      </c>
      <c r="C1882" s="25" t="s">
        <v>399</v>
      </c>
      <c r="D1882" s="25" t="s">
        <v>4292</v>
      </c>
      <c r="E1882" s="28">
        <v>50</v>
      </c>
      <c r="F1882" s="26" t="s">
        <v>4445</v>
      </c>
      <c r="G1882" s="26" t="s">
        <v>8840</v>
      </c>
    </row>
    <row r="1883" spans="1:7" x14ac:dyDescent="0.25">
      <c r="A1883" s="28" t="s">
        <v>7032</v>
      </c>
      <c r="B1883" s="31" t="s">
        <v>4443</v>
      </c>
      <c r="C1883" s="25" t="s">
        <v>4444</v>
      </c>
      <c r="D1883" s="25" t="s">
        <v>4292</v>
      </c>
      <c r="E1883" s="28">
        <v>462</v>
      </c>
      <c r="F1883" s="26" t="s">
        <v>5212</v>
      </c>
      <c r="G1883" s="26" t="s">
        <v>8839</v>
      </c>
    </row>
    <row r="1884" spans="1:7" x14ac:dyDescent="0.25">
      <c r="A1884" s="28" t="s">
        <v>7033</v>
      </c>
      <c r="B1884" s="31" t="s">
        <v>4449</v>
      </c>
      <c r="C1884" s="24" t="s">
        <v>4437</v>
      </c>
      <c r="D1884" s="24" t="s">
        <v>4263</v>
      </c>
      <c r="E1884" s="28">
        <v>324</v>
      </c>
      <c r="F1884" s="26" t="s">
        <v>4327</v>
      </c>
      <c r="G1884" s="26" t="s">
        <v>8838</v>
      </c>
    </row>
    <row r="1885" spans="1:7" x14ac:dyDescent="0.25">
      <c r="A1885" s="28" t="s">
        <v>7034</v>
      </c>
      <c r="B1885" s="31" t="s">
        <v>4450</v>
      </c>
      <c r="C1885" s="25" t="s">
        <v>232</v>
      </c>
      <c r="D1885" s="25" t="s">
        <v>4298</v>
      </c>
      <c r="E1885" s="28">
        <v>270</v>
      </c>
      <c r="F1885" s="26" t="s">
        <v>4421</v>
      </c>
      <c r="G1885" s="26" t="s">
        <v>8837</v>
      </c>
    </row>
    <row r="1886" spans="1:7" x14ac:dyDescent="0.25">
      <c r="A1886" s="28" t="s">
        <v>7035</v>
      </c>
      <c r="B1886" s="31" t="s">
        <v>4451</v>
      </c>
      <c r="C1886" s="24" t="s">
        <v>4442</v>
      </c>
      <c r="D1886" s="25" t="s">
        <v>4298</v>
      </c>
      <c r="E1886" s="28">
        <v>152</v>
      </c>
      <c r="F1886" s="26" t="s">
        <v>4421</v>
      </c>
      <c r="G1886" s="28" t="s">
        <v>8836</v>
      </c>
    </row>
    <row r="1887" spans="1:7" x14ac:dyDescent="0.25">
      <c r="A1887" s="94" t="s">
        <v>815</v>
      </c>
      <c r="B1887" s="82"/>
      <c r="C1887" s="82"/>
      <c r="D1887" s="82"/>
      <c r="E1887" s="23">
        <f>SUM(E1806:E1886)/1000</f>
        <v>53.44</v>
      </c>
      <c r="F1887" s="95" t="s">
        <v>809</v>
      </c>
      <c r="G1887" s="95"/>
    </row>
    <row r="1888" spans="1:7" x14ac:dyDescent="0.25">
      <c r="A1888" s="93" t="s">
        <v>7037</v>
      </c>
      <c r="B1888" s="80"/>
      <c r="C1888" s="80"/>
      <c r="D1888" s="80"/>
      <c r="E1888" s="80"/>
      <c r="F1888" s="80"/>
      <c r="G1888" s="80"/>
    </row>
    <row r="1889" spans="1:7" ht="31.5" x14ac:dyDescent="0.25">
      <c r="A1889" s="19" t="s">
        <v>7036</v>
      </c>
      <c r="B1889" s="54" t="s">
        <v>4339</v>
      </c>
      <c r="C1889" s="21" t="s">
        <v>4348</v>
      </c>
      <c r="D1889" s="21" t="s">
        <v>4277</v>
      </c>
      <c r="E1889" s="19">
        <v>876</v>
      </c>
      <c r="F1889" s="22" t="s">
        <v>4305</v>
      </c>
      <c r="G1889" s="22" t="s">
        <v>8851</v>
      </c>
    </row>
    <row r="1890" spans="1:7" ht="31.5" x14ac:dyDescent="0.25">
      <c r="A1890" s="19" t="s">
        <v>7038</v>
      </c>
      <c r="B1890" s="54" t="s">
        <v>4344</v>
      </c>
      <c r="C1890" s="21" t="s">
        <v>4349</v>
      </c>
      <c r="D1890" s="21" t="s">
        <v>4263</v>
      </c>
      <c r="E1890" s="19">
        <v>510</v>
      </c>
      <c r="F1890" s="22" t="s">
        <v>4327</v>
      </c>
      <c r="G1890" s="22" t="s">
        <v>1156</v>
      </c>
    </row>
    <row r="1891" spans="1:7" ht="31.5" x14ac:dyDescent="0.25">
      <c r="A1891" s="19" t="s">
        <v>7039</v>
      </c>
      <c r="B1891" s="54" t="s">
        <v>4452</v>
      </c>
      <c r="C1891" s="21" t="s">
        <v>4416</v>
      </c>
      <c r="D1891" s="20" t="s">
        <v>4281</v>
      </c>
      <c r="E1891" s="19">
        <v>200</v>
      </c>
      <c r="F1891" s="22" t="s">
        <v>4307</v>
      </c>
      <c r="G1891" s="22" t="s">
        <v>3028</v>
      </c>
    </row>
    <row r="1892" spans="1:7" ht="31.5" x14ac:dyDescent="0.25">
      <c r="A1892" s="19" t="s">
        <v>7479</v>
      </c>
      <c r="B1892" s="54" t="s">
        <v>4453</v>
      </c>
      <c r="C1892" s="21" t="s">
        <v>4419</v>
      </c>
      <c r="D1892" s="20" t="s">
        <v>4288</v>
      </c>
      <c r="E1892" s="19">
        <v>1008</v>
      </c>
      <c r="F1892" s="22" t="s">
        <v>4305</v>
      </c>
      <c r="G1892" s="22" t="s">
        <v>8852</v>
      </c>
    </row>
    <row r="1893" spans="1:7" x14ac:dyDescent="0.25">
      <c r="A1893" s="94" t="s">
        <v>1586</v>
      </c>
      <c r="B1893" s="82"/>
      <c r="C1893" s="82"/>
      <c r="D1893" s="82"/>
      <c r="E1893" s="23">
        <f>SUM(E1889:E1892)/1000</f>
        <v>2.5939999999999999</v>
      </c>
      <c r="F1893" s="95" t="s">
        <v>809</v>
      </c>
      <c r="G1893" s="95"/>
    </row>
    <row r="1894" spans="1:7" x14ac:dyDescent="0.25">
      <c r="A1894" s="94" t="s">
        <v>811</v>
      </c>
      <c r="B1894" s="82"/>
      <c r="C1894" s="82"/>
      <c r="D1894" s="82"/>
      <c r="E1894" s="23">
        <f>E1887+E1893</f>
        <v>56.033999999999999</v>
      </c>
      <c r="F1894" s="95" t="s">
        <v>809</v>
      </c>
      <c r="G1894" s="95"/>
    </row>
    <row r="1895" spans="1:7" x14ac:dyDescent="0.25">
      <c r="A1895" s="79" t="s">
        <v>7040</v>
      </c>
      <c r="B1895" s="80"/>
      <c r="C1895" s="80"/>
      <c r="D1895" s="80"/>
      <c r="E1895" s="80"/>
      <c r="F1895" s="80"/>
      <c r="G1895" s="80"/>
    </row>
    <row r="1896" spans="1:7" x14ac:dyDescent="0.25">
      <c r="A1896" s="93" t="s">
        <v>7041</v>
      </c>
      <c r="B1896" s="80"/>
      <c r="C1896" s="80"/>
      <c r="D1896" s="80"/>
      <c r="E1896" s="80"/>
      <c r="F1896" s="80"/>
      <c r="G1896" s="80"/>
    </row>
    <row r="1897" spans="1:7" x14ac:dyDescent="0.25">
      <c r="A1897" s="64" t="s">
        <v>7042</v>
      </c>
      <c r="B1897" s="31" t="s">
        <v>4526</v>
      </c>
      <c r="C1897" s="25" t="s">
        <v>859</v>
      </c>
      <c r="D1897" s="25" t="s">
        <v>4476</v>
      </c>
      <c r="E1897" s="64">
        <v>2100</v>
      </c>
      <c r="F1897" s="26" t="s">
        <v>4528</v>
      </c>
      <c r="G1897" s="26" t="s">
        <v>7628</v>
      </c>
    </row>
    <row r="1898" spans="1:7" x14ac:dyDescent="0.25">
      <c r="A1898" s="64" t="s">
        <v>7043</v>
      </c>
      <c r="B1898" s="31" t="s">
        <v>4531</v>
      </c>
      <c r="C1898" s="25" t="s">
        <v>4484</v>
      </c>
      <c r="D1898" s="25" t="s">
        <v>4476</v>
      </c>
      <c r="E1898" s="64">
        <v>4360</v>
      </c>
      <c r="F1898" s="26" t="s">
        <v>4524</v>
      </c>
      <c r="G1898" s="26" t="s">
        <v>4532</v>
      </c>
    </row>
    <row r="1899" spans="1:7" x14ac:dyDescent="0.25">
      <c r="A1899" s="64" t="s">
        <v>7044</v>
      </c>
      <c r="B1899" s="31" t="s">
        <v>7481</v>
      </c>
      <c r="C1899" s="25" t="s">
        <v>1408</v>
      </c>
      <c r="D1899" s="25" t="s">
        <v>4499</v>
      </c>
      <c r="E1899" s="64">
        <v>2006</v>
      </c>
      <c r="F1899" s="26" t="s">
        <v>8865</v>
      </c>
      <c r="G1899" s="26" t="s">
        <v>4543</v>
      </c>
    </row>
    <row r="1900" spans="1:7" x14ac:dyDescent="0.25">
      <c r="A1900" s="64" t="s">
        <v>7045</v>
      </c>
      <c r="B1900" s="31" t="s">
        <v>8857</v>
      </c>
      <c r="C1900" s="25" t="s">
        <v>4441</v>
      </c>
      <c r="D1900" s="25" t="s">
        <v>4547</v>
      </c>
      <c r="E1900" s="64">
        <v>3988</v>
      </c>
      <c r="F1900" s="26" t="s">
        <v>4548</v>
      </c>
      <c r="G1900" s="26" t="s">
        <v>4580</v>
      </c>
    </row>
    <row r="1901" spans="1:7" x14ac:dyDescent="0.25">
      <c r="A1901" s="64" t="s">
        <v>7046</v>
      </c>
      <c r="B1901" s="31" t="s">
        <v>4485</v>
      </c>
      <c r="C1901" s="25" t="s">
        <v>2160</v>
      </c>
      <c r="D1901" s="25" t="s">
        <v>4486</v>
      </c>
      <c r="E1901" s="64">
        <v>2036</v>
      </c>
      <c r="F1901" s="26" t="s">
        <v>4549</v>
      </c>
      <c r="G1901" s="26" t="s">
        <v>8867</v>
      </c>
    </row>
    <row r="1902" spans="1:7" x14ac:dyDescent="0.25">
      <c r="A1902" s="64" t="s">
        <v>7047</v>
      </c>
      <c r="B1902" s="31" t="s">
        <v>7368</v>
      </c>
      <c r="C1902" s="25" t="s">
        <v>129</v>
      </c>
      <c r="D1902" s="25" t="s">
        <v>7629</v>
      </c>
      <c r="E1902" s="64">
        <v>1992</v>
      </c>
      <c r="F1902" s="26" t="s">
        <v>4553</v>
      </c>
      <c r="G1902" s="26" t="s">
        <v>8866</v>
      </c>
    </row>
    <row r="1903" spans="1:7" ht="31.5" x14ac:dyDescent="0.25">
      <c r="A1903" s="64" t="s">
        <v>7048</v>
      </c>
      <c r="B1903" s="31" t="s">
        <v>4487</v>
      </c>
      <c r="C1903" s="25" t="s">
        <v>172</v>
      </c>
      <c r="D1903" s="25" t="s">
        <v>7630</v>
      </c>
      <c r="E1903" s="64">
        <v>4305</v>
      </c>
      <c r="F1903" s="26" t="s">
        <v>1147</v>
      </c>
      <c r="G1903" s="26" t="s">
        <v>8868</v>
      </c>
    </row>
    <row r="1904" spans="1:7" x14ac:dyDescent="0.25">
      <c r="A1904" s="64" t="s">
        <v>7049</v>
      </c>
      <c r="B1904" s="31" t="s">
        <v>4488</v>
      </c>
      <c r="C1904" s="25" t="s">
        <v>179</v>
      </c>
      <c r="D1904" s="25" t="s">
        <v>4515</v>
      </c>
      <c r="E1904" s="64">
        <v>2348</v>
      </c>
      <c r="F1904" s="26" t="s">
        <v>2776</v>
      </c>
      <c r="G1904" s="26" t="s">
        <v>8860</v>
      </c>
    </row>
    <row r="1905" spans="1:7" x14ac:dyDescent="0.25">
      <c r="A1905" s="64" t="s">
        <v>7050</v>
      </c>
      <c r="B1905" s="31" t="s">
        <v>4459</v>
      </c>
      <c r="C1905" s="25" t="s">
        <v>4578</v>
      </c>
      <c r="D1905" s="25" t="s">
        <v>4460</v>
      </c>
      <c r="E1905" s="64">
        <v>182</v>
      </c>
      <c r="F1905" s="26" t="s">
        <v>4577</v>
      </c>
      <c r="G1905" s="26" t="s">
        <v>8869</v>
      </c>
    </row>
    <row r="1906" spans="1:7" ht="31.5" x14ac:dyDescent="0.25">
      <c r="A1906" s="64" t="s">
        <v>7051</v>
      </c>
      <c r="B1906" s="31" t="s">
        <v>4461</v>
      </c>
      <c r="C1906" s="25" t="s">
        <v>733</v>
      </c>
      <c r="D1906" s="25" t="s">
        <v>4460</v>
      </c>
      <c r="E1906" s="64">
        <v>243</v>
      </c>
      <c r="F1906" s="26" t="s">
        <v>4568</v>
      </c>
      <c r="G1906" s="26" t="s">
        <v>8870</v>
      </c>
    </row>
    <row r="1907" spans="1:7" x14ac:dyDescent="0.25">
      <c r="A1907" s="64" t="s">
        <v>7052</v>
      </c>
      <c r="B1907" s="31" t="s">
        <v>7482</v>
      </c>
      <c r="C1907" s="25" t="s">
        <v>2157</v>
      </c>
      <c r="D1907" s="25" t="s">
        <v>4479</v>
      </c>
      <c r="E1907" s="64">
        <v>1580</v>
      </c>
      <c r="F1907" s="26" t="s">
        <v>4570</v>
      </c>
      <c r="G1907" s="26" t="s">
        <v>4567</v>
      </c>
    </row>
    <row r="1908" spans="1:7" x14ac:dyDescent="0.25">
      <c r="A1908" s="64" t="s">
        <v>7053</v>
      </c>
      <c r="B1908" s="31" t="s">
        <v>4462</v>
      </c>
      <c r="C1908" s="25" t="s">
        <v>64</v>
      </c>
      <c r="D1908" s="25" t="s">
        <v>4463</v>
      </c>
      <c r="E1908" s="64">
        <v>102</v>
      </c>
      <c r="F1908" s="26" t="s">
        <v>4571</v>
      </c>
      <c r="G1908" s="26" t="s">
        <v>8871</v>
      </c>
    </row>
    <row r="1909" spans="1:7" x14ac:dyDescent="0.25">
      <c r="A1909" s="64" t="s">
        <v>7054</v>
      </c>
      <c r="B1909" s="31" t="s">
        <v>4464</v>
      </c>
      <c r="C1909" s="25" t="s">
        <v>4289</v>
      </c>
      <c r="D1909" s="25" t="s">
        <v>4463</v>
      </c>
      <c r="E1909" s="64">
        <v>556</v>
      </c>
      <c r="F1909" s="26" t="s">
        <v>4522</v>
      </c>
      <c r="G1909" s="26" t="s">
        <v>8872</v>
      </c>
    </row>
    <row r="1910" spans="1:7" x14ac:dyDescent="0.25">
      <c r="A1910" s="64" t="s">
        <v>7055</v>
      </c>
      <c r="B1910" s="31" t="s">
        <v>4465</v>
      </c>
      <c r="C1910" s="25" t="s">
        <v>1919</v>
      </c>
      <c r="D1910" s="25" t="s">
        <v>4460</v>
      </c>
      <c r="E1910" s="64">
        <v>309</v>
      </c>
      <c r="F1910" s="26" t="s">
        <v>4583</v>
      </c>
      <c r="G1910" s="26" t="s">
        <v>4577</v>
      </c>
    </row>
    <row r="1911" spans="1:7" x14ac:dyDescent="0.25">
      <c r="A1911" s="64" t="s">
        <v>7056</v>
      </c>
      <c r="B1911" s="31" t="s">
        <v>4466</v>
      </c>
      <c r="C1911" s="25" t="s">
        <v>4467</v>
      </c>
      <c r="D1911" s="25" t="s">
        <v>4460</v>
      </c>
      <c r="E1911" s="64">
        <v>377</v>
      </c>
      <c r="F1911" s="26" t="s">
        <v>4583</v>
      </c>
      <c r="G1911" s="26" t="s">
        <v>4577</v>
      </c>
    </row>
    <row r="1912" spans="1:7" x14ac:dyDescent="0.25">
      <c r="A1912" s="64" t="s">
        <v>7057</v>
      </c>
      <c r="B1912" s="31" t="s">
        <v>4582</v>
      </c>
      <c r="C1912" s="25" t="s">
        <v>22</v>
      </c>
      <c r="D1912" s="25" t="s">
        <v>4460</v>
      </c>
      <c r="E1912" s="64">
        <v>251</v>
      </c>
      <c r="F1912" s="26" t="s">
        <v>4583</v>
      </c>
      <c r="G1912" s="26" t="s">
        <v>4586</v>
      </c>
    </row>
    <row r="1913" spans="1:7" x14ac:dyDescent="0.25">
      <c r="A1913" s="64" t="s">
        <v>7058</v>
      </c>
      <c r="B1913" s="31" t="s">
        <v>4468</v>
      </c>
      <c r="C1913" s="25" t="s">
        <v>26</v>
      </c>
      <c r="D1913" s="25" t="s">
        <v>4460</v>
      </c>
      <c r="E1913" s="64">
        <v>297</v>
      </c>
      <c r="F1913" s="26" t="s">
        <v>4583</v>
      </c>
      <c r="G1913" s="26" t="s">
        <v>4584</v>
      </c>
    </row>
    <row r="1914" spans="1:7" x14ac:dyDescent="0.25">
      <c r="A1914" s="64" t="s">
        <v>7059</v>
      </c>
      <c r="B1914" s="31" t="s">
        <v>4469</v>
      </c>
      <c r="C1914" s="25" t="s">
        <v>2502</v>
      </c>
      <c r="D1914" s="25" t="s">
        <v>4460</v>
      </c>
      <c r="E1914" s="64">
        <v>693</v>
      </c>
      <c r="F1914" s="26" t="s">
        <v>4555</v>
      </c>
      <c r="G1914" s="26" t="s">
        <v>1073</v>
      </c>
    </row>
    <row r="1915" spans="1:7" x14ac:dyDescent="0.25">
      <c r="A1915" s="64" t="s">
        <v>7060</v>
      </c>
      <c r="B1915" s="31" t="s">
        <v>4470</v>
      </c>
      <c r="C1915" s="25" t="s">
        <v>179</v>
      </c>
      <c r="D1915" s="25" t="s">
        <v>4460</v>
      </c>
      <c r="E1915" s="64">
        <v>831</v>
      </c>
      <c r="F1915" s="26" t="s">
        <v>4555</v>
      </c>
      <c r="G1915" s="26" t="s">
        <v>4585</v>
      </c>
    </row>
    <row r="1916" spans="1:7" x14ac:dyDescent="0.25">
      <c r="A1916" s="64" t="s">
        <v>7061</v>
      </c>
      <c r="B1916" s="31" t="s">
        <v>4471</v>
      </c>
      <c r="C1916" s="25" t="s">
        <v>126</v>
      </c>
      <c r="D1916" s="25" t="s">
        <v>4460</v>
      </c>
      <c r="E1916" s="64">
        <v>316</v>
      </c>
      <c r="F1916" s="26" t="s">
        <v>1846</v>
      </c>
      <c r="G1916" s="26" t="s">
        <v>1846</v>
      </c>
    </row>
    <row r="1917" spans="1:7" x14ac:dyDescent="0.25">
      <c r="A1917" s="64" t="s">
        <v>7062</v>
      </c>
      <c r="B1917" s="31" t="s">
        <v>4472</v>
      </c>
      <c r="C1917" s="25" t="s">
        <v>4020</v>
      </c>
      <c r="D1917" s="25" t="s">
        <v>4460</v>
      </c>
      <c r="E1917" s="64">
        <v>161</v>
      </c>
      <c r="F1917" s="26" t="s">
        <v>4555</v>
      </c>
      <c r="G1917" s="26" t="s">
        <v>4587</v>
      </c>
    </row>
    <row r="1918" spans="1:7" x14ac:dyDescent="0.25">
      <c r="A1918" s="64" t="s">
        <v>7063</v>
      </c>
      <c r="B1918" s="31" t="s">
        <v>4473</v>
      </c>
      <c r="C1918" s="25" t="s">
        <v>964</v>
      </c>
      <c r="D1918" s="25" t="s">
        <v>4474</v>
      </c>
      <c r="E1918" s="64">
        <v>718</v>
      </c>
      <c r="F1918" s="26" t="s">
        <v>4589</v>
      </c>
      <c r="G1918" s="26" t="s">
        <v>4590</v>
      </c>
    </row>
    <row r="1919" spans="1:7" x14ac:dyDescent="0.25">
      <c r="A1919" s="64" t="s">
        <v>7064</v>
      </c>
      <c r="B1919" s="31" t="s">
        <v>4475</v>
      </c>
      <c r="C1919" s="24" t="s">
        <v>1858</v>
      </c>
      <c r="D1919" s="25" t="s">
        <v>4476</v>
      </c>
      <c r="E1919" s="64">
        <v>222</v>
      </c>
      <c r="F1919" s="64" t="s">
        <v>4527</v>
      </c>
      <c r="G1919" s="64" t="s">
        <v>1739</v>
      </c>
    </row>
    <row r="1920" spans="1:7" x14ac:dyDescent="0.25">
      <c r="A1920" s="64" t="s">
        <v>7065</v>
      </c>
      <c r="B1920" s="31" t="s">
        <v>4477</v>
      </c>
      <c r="C1920" s="25" t="s">
        <v>1621</v>
      </c>
      <c r="D1920" s="25" t="s">
        <v>4476</v>
      </c>
      <c r="E1920" s="64">
        <v>632</v>
      </c>
      <c r="F1920" s="26" t="s">
        <v>1238</v>
      </c>
      <c r="G1920" s="26" t="s">
        <v>8873</v>
      </c>
    </row>
    <row r="1921" spans="1:7" x14ac:dyDescent="0.25">
      <c r="A1921" s="64" t="s">
        <v>7066</v>
      </c>
      <c r="B1921" s="31" t="s">
        <v>4478</v>
      </c>
      <c r="C1921" s="25" t="s">
        <v>1534</v>
      </c>
      <c r="D1921" s="25" t="s">
        <v>4476</v>
      </c>
      <c r="E1921" s="64">
        <v>207</v>
      </c>
      <c r="F1921" s="64" t="s">
        <v>4527</v>
      </c>
      <c r="G1921" s="26" t="s">
        <v>1739</v>
      </c>
    </row>
    <row r="1922" spans="1:7" ht="31.5" x14ac:dyDescent="0.25">
      <c r="A1922" s="64" t="s">
        <v>7067</v>
      </c>
      <c r="B1922" s="31" t="s">
        <v>8856</v>
      </c>
      <c r="C1922" s="25" t="s">
        <v>3511</v>
      </c>
      <c r="D1922" s="25" t="s">
        <v>7636</v>
      </c>
      <c r="E1922" s="64">
        <v>396</v>
      </c>
      <c r="F1922" s="26" t="s">
        <v>4597</v>
      </c>
      <c r="G1922" s="26" t="s">
        <v>2776</v>
      </c>
    </row>
    <row r="1923" spans="1:7" ht="15.6" customHeight="1" x14ac:dyDescent="0.25">
      <c r="A1923" s="64" t="s">
        <v>7480</v>
      </c>
      <c r="B1923" s="31" t="s">
        <v>4480</v>
      </c>
      <c r="C1923" s="25" t="s">
        <v>4481</v>
      </c>
      <c r="D1923" s="25" t="s">
        <v>4460</v>
      </c>
      <c r="E1923" s="64">
        <v>163</v>
      </c>
      <c r="F1923" s="26" t="s">
        <v>7631</v>
      </c>
      <c r="G1923" s="26" t="s">
        <v>8876</v>
      </c>
    </row>
    <row r="1924" spans="1:7" x14ac:dyDescent="0.25">
      <c r="A1924" s="64" t="s">
        <v>8861</v>
      </c>
      <c r="B1924" s="31" t="s">
        <v>4482</v>
      </c>
      <c r="C1924" s="25" t="s">
        <v>119</v>
      </c>
      <c r="D1924" s="25" t="s">
        <v>4515</v>
      </c>
      <c r="E1924" s="64">
        <v>585</v>
      </c>
      <c r="F1924" s="26" t="s">
        <v>2776</v>
      </c>
      <c r="G1924" s="26" t="s">
        <v>7666</v>
      </c>
    </row>
    <row r="1925" spans="1:7" ht="13.5" customHeight="1" x14ac:dyDescent="0.25">
      <c r="A1925" s="64" t="s">
        <v>8862</v>
      </c>
      <c r="B1925" s="31" t="s">
        <v>4483</v>
      </c>
      <c r="C1925" s="25" t="s">
        <v>64</v>
      </c>
      <c r="D1925" s="25" t="s">
        <v>4515</v>
      </c>
      <c r="E1925" s="64">
        <v>162</v>
      </c>
      <c r="F1925" s="26" t="s">
        <v>2776</v>
      </c>
      <c r="G1925" s="26" t="s">
        <v>8875</v>
      </c>
    </row>
    <row r="1926" spans="1:7" ht="15.6" customHeight="1" x14ac:dyDescent="0.25">
      <c r="A1926" s="64" t="s">
        <v>8863</v>
      </c>
      <c r="B1926" s="31" t="s">
        <v>8858</v>
      </c>
      <c r="C1926" s="25" t="s">
        <v>4299</v>
      </c>
      <c r="D1926" s="25" t="s">
        <v>7636</v>
      </c>
      <c r="E1926" s="64">
        <v>358</v>
      </c>
      <c r="F1926" s="26" t="s">
        <v>4596</v>
      </c>
      <c r="G1926" s="26" t="s">
        <v>2776</v>
      </c>
    </row>
    <row r="1927" spans="1:7" ht="15" customHeight="1" x14ac:dyDescent="0.25">
      <c r="A1927" s="64" t="s">
        <v>8864</v>
      </c>
      <c r="B1927" s="31" t="s">
        <v>8859</v>
      </c>
      <c r="C1927" s="25" t="s">
        <v>151</v>
      </c>
      <c r="D1927" s="25" t="s">
        <v>7851</v>
      </c>
      <c r="E1927" s="64">
        <v>1135</v>
      </c>
      <c r="F1927" s="26" t="s">
        <v>4593</v>
      </c>
      <c r="G1927" s="26" t="s">
        <v>8874</v>
      </c>
    </row>
    <row r="1928" spans="1:7" x14ac:dyDescent="0.25">
      <c r="A1928" s="94" t="s">
        <v>815</v>
      </c>
      <c r="B1928" s="82"/>
      <c r="C1928" s="82"/>
      <c r="D1928" s="82"/>
      <c r="E1928" s="23">
        <f>SUM(E1897:E1927)/1000</f>
        <v>33.610999999999997</v>
      </c>
      <c r="F1928" s="95" t="s">
        <v>809</v>
      </c>
      <c r="G1928" s="95"/>
    </row>
    <row r="1929" spans="1:7" x14ac:dyDescent="0.25">
      <c r="A1929" s="93" t="s">
        <v>7069</v>
      </c>
      <c r="B1929" s="80"/>
      <c r="C1929" s="80"/>
      <c r="D1929" s="80"/>
      <c r="E1929" s="80"/>
      <c r="F1929" s="80"/>
      <c r="G1929" s="80"/>
    </row>
    <row r="1930" spans="1:7" s="34" customFormat="1" ht="63" x14ac:dyDescent="0.25">
      <c r="A1930" s="28" t="s">
        <v>7068</v>
      </c>
      <c r="B1930" s="31" t="s">
        <v>4489</v>
      </c>
      <c r="C1930" s="25" t="s">
        <v>4533</v>
      </c>
      <c r="D1930" s="25" t="s">
        <v>4529</v>
      </c>
      <c r="E1930" s="28">
        <v>4960</v>
      </c>
      <c r="F1930" s="26" t="s">
        <v>4523</v>
      </c>
      <c r="G1930" s="26" t="s">
        <v>7632</v>
      </c>
    </row>
    <row r="1931" spans="1:7" s="34" customFormat="1" ht="61.15" customHeight="1" x14ac:dyDescent="0.25">
      <c r="A1931" s="64" t="s">
        <v>7070</v>
      </c>
      <c r="B1931" s="31" t="s">
        <v>4491</v>
      </c>
      <c r="C1931" s="25" t="s">
        <v>4534</v>
      </c>
      <c r="D1931" s="25" t="s">
        <v>4530</v>
      </c>
      <c r="E1931" s="28">
        <v>5525</v>
      </c>
      <c r="F1931" s="26" t="s">
        <v>7667</v>
      </c>
      <c r="G1931" s="26" t="s">
        <v>7633</v>
      </c>
    </row>
    <row r="1932" spans="1:7" s="34" customFormat="1" ht="47.25" x14ac:dyDescent="0.25">
      <c r="A1932" s="64" t="s">
        <v>7071</v>
      </c>
      <c r="B1932" s="31" t="s">
        <v>4492</v>
      </c>
      <c r="C1932" s="25" t="s">
        <v>4535</v>
      </c>
      <c r="D1932" s="25" t="s">
        <v>4536</v>
      </c>
      <c r="E1932" s="28">
        <v>2399</v>
      </c>
      <c r="F1932" s="26" t="s">
        <v>4591</v>
      </c>
      <c r="G1932" s="26" t="s">
        <v>4537</v>
      </c>
    </row>
    <row r="1933" spans="1:7" s="34" customFormat="1" ht="31.5" x14ac:dyDescent="0.25">
      <c r="A1933" s="64" t="s">
        <v>7072</v>
      </c>
      <c r="B1933" s="31" t="s">
        <v>4493</v>
      </c>
      <c r="C1933" s="25" t="s">
        <v>4538</v>
      </c>
      <c r="D1933" s="25" t="s">
        <v>4494</v>
      </c>
      <c r="E1933" s="28">
        <v>2212</v>
      </c>
      <c r="F1933" s="26" t="s">
        <v>1046</v>
      </c>
      <c r="G1933" s="26" t="s">
        <v>8877</v>
      </c>
    </row>
    <row r="1934" spans="1:7" s="34" customFormat="1" ht="31.5" x14ac:dyDescent="0.25">
      <c r="A1934" s="64" t="s">
        <v>7073</v>
      </c>
      <c r="B1934" s="31" t="s">
        <v>4539</v>
      </c>
      <c r="C1934" s="25" t="s">
        <v>7814</v>
      </c>
      <c r="D1934" s="25" t="s">
        <v>4540</v>
      </c>
      <c r="E1934" s="28">
        <v>2260</v>
      </c>
      <c r="F1934" s="26" t="s">
        <v>4541</v>
      </c>
      <c r="G1934" s="26" t="s">
        <v>8878</v>
      </c>
    </row>
    <row r="1935" spans="1:7" s="34" customFormat="1" ht="29.45" customHeight="1" x14ac:dyDescent="0.25">
      <c r="A1935" s="64" t="s">
        <v>7074</v>
      </c>
      <c r="B1935" s="31" t="s">
        <v>4495</v>
      </c>
      <c r="C1935" s="25" t="s">
        <v>7815</v>
      </c>
      <c r="D1935" s="25" t="s">
        <v>4540</v>
      </c>
      <c r="E1935" s="28">
        <v>1418</v>
      </c>
      <c r="F1935" s="26" t="s">
        <v>4542</v>
      </c>
      <c r="G1935" s="26" t="s">
        <v>8879</v>
      </c>
    </row>
    <row r="1936" spans="1:7" s="34" customFormat="1" ht="54.75" customHeight="1" x14ac:dyDescent="0.25">
      <c r="A1936" s="64" t="s">
        <v>7075</v>
      </c>
      <c r="B1936" s="31" t="s">
        <v>4496</v>
      </c>
      <c r="C1936" s="25" t="s">
        <v>5237</v>
      </c>
      <c r="D1936" s="25" t="s">
        <v>5236</v>
      </c>
      <c r="E1936" s="28">
        <v>1514</v>
      </c>
      <c r="F1936" s="26" t="s">
        <v>4580</v>
      </c>
      <c r="G1936" s="26" t="s">
        <v>8865</v>
      </c>
    </row>
    <row r="1937" spans="1:9" s="34" customFormat="1" ht="47.25" x14ac:dyDescent="0.25">
      <c r="A1937" s="64" t="s">
        <v>7076</v>
      </c>
      <c r="B1937" s="31" t="s">
        <v>4497</v>
      </c>
      <c r="C1937" s="25" t="s">
        <v>7816</v>
      </c>
      <c r="D1937" s="25" t="s">
        <v>4544</v>
      </c>
      <c r="E1937" s="28">
        <v>2278</v>
      </c>
      <c r="F1937" s="26" t="s">
        <v>4580</v>
      </c>
      <c r="G1937" s="26" t="s">
        <v>8880</v>
      </c>
    </row>
    <row r="1938" spans="1:9" s="34" customFormat="1" ht="47.25" x14ac:dyDescent="0.25">
      <c r="A1938" s="64" t="s">
        <v>7077</v>
      </c>
      <c r="B1938" s="31" t="s">
        <v>4498</v>
      </c>
      <c r="C1938" s="25" t="s">
        <v>7817</v>
      </c>
      <c r="D1938" s="25" t="s">
        <v>4544</v>
      </c>
      <c r="E1938" s="28">
        <v>2027</v>
      </c>
      <c r="F1938" s="26" t="s">
        <v>4581</v>
      </c>
      <c r="G1938" s="26" t="s">
        <v>8881</v>
      </c>
    </row>
    <row r="1939" spans="1:9" s="34" customFormat="1" ht="31.5" x14ac:dyDescent="0.25">
      <c r="A1939" s="64" t="s">
        <v>7078</v>
      </c>
      <c r="B1939" s="31" t="s">
        <v>4500</v>
      </c>
      <c r="C1939" s="25" t="s">
        <v>4501</v>
      </c>
      <c r="D1939" s="25" t="s">
        <v>4502</v>
      </c>
      <c r="E1939" s="28">
        <v>1876</v>
      </c>
      <c r="F1939" s="26" t="s">
        <v>4545</v>
      </c>
      <c r="G1939" s="26" t="s">
        <v>992</v>
      </c>
    </row>
    <row r="1940" spans="1:9" s="34" customFormat="1" ht="31.5" x14ac:dyDescent="0.25">
      <c r="A1940" s="64" t="s">
        <v>7079</v>
      </c>
      <c r="B1940" s="31" t="s">
        <v>4503</v>
      </c>
      <c r="C1940" s="25" t="s">
        <v>7818</v>
      </c>
      <c r="D1940" s="25" t="s">
        <v>4490</v>
      </c>
      <c r="E1940" s="28">
        <v>1070</v>
      </c>
      <c r="F1940" s="26" t="s">
        <v>4546</v>
      </c>
      <c r="G1940" s="26" t="s">
        <v>8884</v>
      </c>
    </row>
    <row r="1941" spans="1:9" s="34" customFormat="1" ht="31.5" x14ac:dyDescent="0.25">
      <c r="A1941" s="64" t="s">
        <v>7080</v>
      </c>
      <c r="B1941" s="31" t="s">
        <v>4550</v>
      </c>
      <c r="C1941" s="25" t="s">
        <v>4551</v>
      </c>
      <c r="D1941" s="25" t="s">
        <v>4486</v>
      </c>
      <c r="E1941" s="28">
        <v>1055</v>
      </c>
      <c r="F1941" s="26" t="s">
        <v>4552</v>
      </c>
      <c r="G1941" s="26" t="s">
        <v>8883</v>
      </c>
    </row>
    <row r="1942" spans="1:9" s="34" customFormat="1" ht="31.5" x14ac:dyDescent="0.25">
      <c r="A1942" s="64" t="s">
        <v>7081</v>
      </c>
      <c r="B1942" s="31" t="s">
        <v>4504</v>
      </c>
      <c r="C1942" s="25" t="s">
        <v>7819</v>
      </c>
      <c r="D1942" s="25" t="s">
        <v>4505</v>
      </c>
      <c r="E1942" s="28">
        <v>206</v>
      </c>
      <c r="F1942" s="26" t="s">
        <v>4523</v>
      </c>
      <c r="G1942" s="26" t="s">
        <v>8882</v>
      </c>
    </row>
    <row r="1943" spans="1:9" s="34" customFormat="1" ht="31.5" x14ac:dyDescent="0.25">
      <c r="A1943" s="64" t="s">
        <v>7483</v>
      </c>
      <c r="B1943" s="72" t="s">
        <v>4506</v>
      </c>
      <c r="C1943" s="58" t="s">
        <v>7820</v>
      </c>
      <c r="D1943" s="58" t="s">
        <v>4515</v>
      </c>
      <c r="E1943" s="60">
        <v>282</v>
      </c>
      <c r="F1943" s="59" t="s">
        <v>2776</v>
      </c>
      <c r="G1943" s="59" t="s">
        <v>8885</v>
      </c>
      <c r="I1943" s="33"/>
    </row>
    <row r="1944" spans="1:9" s="34" customFormat="1" ht="31.5" x14ac:dyDescent="0.25">
      <c r="A1944" s="64" t="s">
        <v>7082</v>
      </c>
      <c r="B1944" s="72" t="s">
        <v>8853</v>
      </c>
      <c r="C1944" s="58" t="s">
        <v>8854</v>
      </c>
      <c r="D1944" s="58" t="s">
        <v>4507</v>
      </c>
      <c r="E1944" s="60">
        <v>1140</v>
      </c>
      <c r="F1944" s="59" t="s">
        <v>4777</v>
      </c>
      <c r="G1944" s="59" t="s">
        <v>8855</v>
      </c>
      <c r="H1944" s="14"/>
      <c r="I1944" s="33"/>
    </row>
    <row r="1945" spans="1:9" s="34" customFormat="1" ht="31.5" x14ac:dyDescent="0.25">
      <c r="A1945" s="64" t="s">
        <v>7083</v>
      </c>
      <c r="B1945" s="31" t="s">
        <v>4508</v>
      </c>
      <c r="C1945" s="25" t="s">
        <v>4554</v>
      </c>
      <c r="D1945" s="25" t="s">
        <v>4509</v>
      </c>
      <c r="E1945" s="28">
        <v>630</v>
      </c>
      <c r="F1945" s="26" t="s">
        <v>4555</v>
      </c>
      <c r="G1945" s="26" t="s">
        <v>8886</v>
      </c>
    </row>
    <row r="1946" spans="1:9" s="34" customFormat="1" ht="31.5" x14ac:dyDescent="0.25">
      <c r="A1946" s="64" t="s">
        <v>7084</v>
      </c>
      <c r="B1946" s="31" t="s">
        <v>4510</v>
      </c>
      <c r="C1946" s="25" t="s">
        <v>4557</v>
      </c>
      <c r="D1946" s="25" t="s">
        <v>4479</v>
      </c>
      <c r="E1946" s="28">
        <v>625</v>
      </c>
      <c r="F1946" s="26" t="s">
        <v>1000</v>
      </c>
      <c r="G1946" s="26" t="s">
        <v>992</v>
      </c>
    </row>
    <row r="1947" spans="1:9" s="34" customFormat="1" ht="31.5" x14ac:dyDescent="0.25">
      <c r="A1947" s="64" t="s">
        <v>7085</v>
      </c>
      <c r="B1947" s="31" t="s">
        <v>4511</v>
      </c>
      <c r="C1947" s="25" t="s">
        <v>4558</v>
      </c>
      <c r="D1947" s="25" t="s">
        <v>4559</v>
      </c>
      <c r="E1947" s="28">
        <v>1252</v>
      </c>
      <c r="F1947" s="26" t="s">
        <v>4525</v>
      </c>
      <c r="G1947" s="26" t="s">
        <v>8887</v>
      </c>
    </row>
    <row r="1948" spans="1:9" s="34" customFormat="1" ht="47.25" x14ac:dyDescent="0.25">
      <c r="A1948" s="64" t="s">
        <v>7086</v>
      </c>
      <c r="B1948" s="31" t="s">
        <v>4512</v>
      </c>
      <c r="C1948" s="25" t="s">
        <v>4562</v>
      </c>
      <c r="D1948" s="25" t="s">
        <v>4561</v>
      </c>
      <c r="E1948" s="28">
        <v>5455</v>
      </c>
      <c r="F1948" s="26" t="s">
        <v>4560</v>
      </c>
      <c r="G1948" s="26" t="s">
        <v>1846</v>
      </c>
    </row>
    <row r="1949" spans="1:9" s="34" customFormat="1" ht="31.5" x14ac:dyDescent="0.25">
      <c r="A1949" s="64" t="s">
        <v>7087</v>
      </c>
      <c r="B1949" s="31" t="s">
        <v>4513</v>
      </c>
      <c r="C1949" s="25" t="s">
        <v>7484</v>
      </c>
      <c r="D1949" s="25" t="s">
        <v>4515</v>
      </c>
      <c r="E1949" s="28">
        <v>1396</v>
      </c>
      <c r="F1949" s="26" t="s">
        <v>2776</v>
      </c>
      <c r="G1949" s="26" t="s">
        <v>8888</v>
      </c>
    </row>
    <row r="1950" spans="1:9" s="34" customFormat="1" ht="31.5" x14ac:dyDescent="0.25">
      <c r="A1950" s="64" t="s">
        <v>7088</v>
      </c>
      <c r="B1950" s="31" t="s">
        <v>4514</v>
      </c>
      <c r="C1950" s="25" t="s">
        <v>8854</v>
      </c>
      <c r="D1950" s="25" t="s">
        <v>4507</v>
      </c>
      <c r="E1950" s="28">
        <v>516</v>
      </c>
      <c r="F1950" s="26" t="s">
        <v>1846</v>
      </c>
      <c r="G1950" s="26" t="s">
        <v>8899</v>
      </c>
    </row>
    <row r="1951" spans="1:9" s="34" customFormat="1" ht="31.5" x14ac:dyDescent="0.25">
      <c r="A1951" s="64" t="s">
        <v>7089</v>
      </c>
      <c r="B1951" s="31" t="s">
        <v>4516</v>
      </c>
      <c r="C1951" s="25" t="s">
        <v>2204</v>
      </c>
      <c r="D1951" s="25" t="s">
        <v>1475</v>
      </c>
      <c r="E1951" s="28">
        <v>958</v>
      </c>
      <c r="F1951" s="26" t="s">
        <v>4581</v>
      </c>
      <c r="G1951" s="26" t="s">
        <v>8898</v>
      </c>
    </row>
    <row r="1952" spans="1:9" s="34" customFormat="1" ht="31.5" x14ac:dyDescent="0.25">
      <c r="A1952" s="64" t="s">
        <v>7090</v>
      </c>
      <c r="B1952" s="31" t="s">
        <v>4517</v>
      </c>
      <c r="C1952" s="25" t="s">
        <v>4563</v>
      </c>
      <c r="D1952" s="25" t="s">
        <v>4499</v>
      </c>
      <c r="E1952" s="28">
        <v>235</v>
      </c>
      <c r="F1952" s="26" t="s">
        <v>1000</v>
      </c>
      <c r="G1952" s="26" t="s">
        <v>8897</v>
      </c>
    </row>
    <row r="1953" spans="1:7" s="34" customFormat="1" ht="31.5" x14ac:dyDescent="0.25">
      <c r="A1953" s="64" t="s">
        <v>7091</v>
      </c>
      <c r="B1953" s="31" t="s">
        <v>4564</v>
      </c>
      <c r="C1953" s="25" t="s">
        <v>7821</v>
      </c>
      <c r="D1953" s="25" t="s">
        <v>4509</v>
      </c>
      <c r="E1953" s="28">
        <v>1117</v>
      </c>
      <c r="F1953" s="26" t="s">
        <v>4566</v>
      </c>
      <c r="G1953" s="26" t="s">
        <v>8896</v>
      </c>
    </row>
    <row r="1954" spans="1:7" s="34" customFormat="1" ht="31.5" x14ac:dyDescent="0.25">
      <c r="A1954" s="64" t="s">
        <v>7092</v>
      </c>
      <c r="B1954" s="31" t="s">
        <v>4565</v>
      </c>
      <c r="C1954" s="25" t="s">
        <v>7822</v>
      </c>
      <c r="D1954" s="25" t="s">
        <v>4490</v>
      </c>
      <c r="E1954" s="28">
        <v>452</v>
      </c>
      <c r="F1954" s="26" t="s">
        <v>4546</v>
      </c>
      <c r="G1954" s="26" t="s">
        <v>8895</v>
      </c>
    </row>
    <row r="1955" spans="1:7" s="34" customFormat="1" ht="31.5" x14ac:dyDescent="0.25">
      <c r="A1955" s="64" t="s">
        <v>7093</v>
      </c>
      <c r="B1955" s="31" t="s">
        <v>4518</v>
      </c>
      <c r="C1955" s="25" t="s">
        <v>7823</v>
      </c>
      <c r="D1955" s="25" t="s">
        <v>4509</v>
      </c>
      <c r="E1955" s="28">
        <v>880</v>
      </c>
      <c r="F1955" s="26" t="s">
        <v>4566</v>
      </c>
      <c r="G1955" s="26" t="s">
        <v>7634</v>
      </c>
    </row>
    <row r="1956" spans="1:7" s="34" customFormat="1" ht="31.5" x14ac:dyDescent="0.25">
      <c r="A1956" s="64" t="s">
        <v>7094</v>
      </c>
      <c r="B1956" s="31" t="s">
        <v>4569</v>
      </c>
      <c r="C1956" s="25" t="s">
        <v>7485</v>
      </c>
      <c r="D1956" s="25" t="s">
        <v>4460</v>
      </c>
      <c r="E1956" s="28">
        <v>488</v>
      </c>
      <c r="F1956" s="26" t="s">
        <v>4555</v>
      </c>
      <c r="G1956" s="26" t="s">
        <v>8894</v>
      </c>
    </row>
    <row r="1957" spans="1:7" s="34" customFormat="1" ht="31.5" x14ac:dyDescent="0.25">
      <c r="A1957" s="64" t="s">
        <v>7095</v>
      </c>
      <c r="B1957" s="31" t="s">
        <v>4519</v>
      </c>
      <c r="C1957" s="25" t="s">
        <v>4572</v>
      </c>
      <c r="D1957" s="25" t="s">
        <v>4573</v>
      </c>
      <c r="E1957" s="28">
        <v>275</v>
      </c>
      <c r="F1957" s="26" t="s">
        <v>7635</v>
      </c>
      <c r="G1957" s="26" t="s">
        <v>8893</v>
      </c>
    </row>
    <row r="1958" spans="1:7" s="34" customFormat="1" ht="31.5" x14ac:dyDescent="0.25">
      <c r="A1958" s="64" t="s">
        <v>7096</v>
      </c>
      <c r="B1958" s="31" t="s">
        <v>4574</v>
      </c>
      <c r="C1958" s="25" t="s">
        <v>7826</v>
      </c>
      <c r="D1958" s="25" t="s">
        <v>4460</v>
      </c>
      <c r="E1958" s="28">
        <v>719</v>
      </c>
      <c r="F1958" s="26" t="s">
        <v>4579</v>
      </c>
      <c r="G1958" s="26" t="s">
        <v>8892</v>
      </c>
    </row>
    <row r="1959" spans="1:7" s="34" customFormat="1" ht="31.5" x14ac:dyDescent="0.25">
      <c r="A1959" s="64" t="s">
        <v>7097</v>
      </c>
      <c r="B1959" s="31" t="s">
        <v>4520</v>
      </c>
      <c r="C1959" s="25" t="s">
        <v>4575</v>
      </c>
      <c r="D1959" s="25" t="s">
        <v>4576</v>
      </c>
      <c r="E1959" s="28">
        <v>390</v>
      </c>
      <c r="F1959" s="26" t="s">
        <v>4581</v>
      </c>
      <c r="G1959" s="26" t="s">
        <v>8891</v>
      </c>
    </row>
    <row r="1960" spans="1:7" s="34" customFormat="1" ht="31.5" x14ac:dyDescent="0.25">
      <c r="A1960" s="64" t="s">
        <v>7098</v>
      </c>
      <c r="B1960" s="31" t="s">
        <v>5235</v>
      </c>
      <c r="C1960" s="25" t="s">
        <v>7824</v>
      </c>
      <c r="D1960" s="25" t="s">
        <v>4460</v>
      </c>
      <c r="E1960" s="28">
        <v>68</v>
      </c>
      <c r="F1960" s="26" t="s">
        <v>4588</v>
      </c>
      <c r="G1960" s="26" t="s">
        <v>8869</v>
      </c>
    </row>
    <row r="1961" spans="1:7" s="34" customFormat="1" ht="31.5" x14ac:dyDescent="0.25">
      <c r="A1961" s="64" t="s">
        <v>7099</v>
      </c>
      <c r="B1961" s="31" t="s">
        <v>4521</v>
      </c>
      <c r="C1961" s="25" t="s">
        <v>4592</v>
      </c>
      <c r="D1961" s="25" t="s">
        <v>4505</v>
      </c>
      <c r="E1961" s="28">
        <v>1159</v>
      </c>
      <c r="F1961" s="26" t="s">
        <v>4523</v>
      </c>
      <c r="G1961" s="26" t="s">
        <v>8889</v>
      </c>
    </row>
    <row r="1962" spans="1:7" s="34" customFormat="1" ht="31.5" x14ac:dyDescent="0.25">
      <c r="A1962" s="64" t="s">
        <v>7100</v>
      </c>
      <c r="B1962" s="31" t="s">
        <v>4594</v>
      </c>
      <c r="C1962" s="25" t="s">
        <v>4595</v>
      </c>
      <c r="D1962" s="25" t="s">
        <v>4598</v>
      </c>
      <c r="E1962" s="28">
        <v>304</v>
      </c>
      <c r="F1962" s="26" t="s">
        <v>4523</v>
      </c>
      <c r="G1962" s="26" t="s">
        <v>8890</v>
      </c>
    </row>
    <row r="1963" spans="1:7" s="34" customFormat="1" ht="31.5" x14ac:dyDescent="0.25">
      <c r="A1963" s="64" t="s">
        <v>7101</v>
      </c>
      <c r="B1963" s="31" t="s">
        <v>4599</v>
      </c>
      <c r="C1963" s="25" t="s">
        <v>7825</v>
      </c>
      <c r="D1963" s="25" t="s">
        <v>4505</v>
      </c>
      <c r="E1963" s="28">
        <v>1305</v>
      </c>
      <c r="F1963" s="26" t="s">
        <v>4590</v>
      </c>
      <c r="G1963" s="26" t="s">
        <v>8900</v>
      </c>
    </row>
    <row r="1964" spans="1:7" x14ac:dyDescent="0.25">
      <c r="A1964" s="94" t="s">
        <v>1586</v>
      </c>
      <c r="B1964" s="82"/>
      <c r="C1964" s="82"/>
      <c r="D1964" s="82"/>
      <c r="E1964" s="23">
        <f>SUM(E1930:E1963)/1000</f>
        <v>48.445999999999998</v>
      </c>
      <c r="F1964" s="95" t="s">
        <v>809</v>
      </c>
      <c r="G1964" s="95"/>
    </row>
    <row r="1965" spans="1:7" x14ac:dyDescent="0.25">
      <c r="A1965" s="94" t="s">
        <v>811</v>
      </c>
      <c r="B1965" s="82"/>
      <c r="C1965" s="82"/>
      <c r="D1965" s="82"/>
      <c r="E1965" s="23">
        <f>E1928+E1964</f>
        <v>82.056999999999988</v>
      </c>
      <c r="F1965" s="95" t="s">
        <v>809</v>
      </c>
      <c r="G1965" s="95"/>
    </row>
    <row r="1966" spans="1:7" x14ac:dyDescent="0.25">
      <c r="A1966" s="79" t="s">
        <v>7102</v>
      </c>
      <c r="B1966" s="80"/>
      <c r="C1966" s="80"/>
      <c r="D1966" s="80"/>
      <c r="E1966" s="80"/>
      <c r="F1966" s="80"/>
      <c r="G1966" s="80"/>
    </row>
    <row r="1967" spans="1:7" x14ac:dyDescent="0.25">
      <c r="A1967" s="93" t="s">
        <v>7103</v>
      </c>
      <c r="B1967" s="80"/>
      <c r="C1967" s="80"/>
      <c r="D1967" s="80"/>
      <c r="E1967" s="80"/>
      <c r="F1967" s="80"/>
      <c r="G1967" s="80"/>
    </row>
    <row r="1968" spans="1:7" ht="31.5" x14ac:dyDescent="0.25">
      <c r="A1968" s="28" t="s">
        <v>7104</v>
      </c>
      <c r="B1968" s="31" t="s">
        <v>51</v>
      </c>
      <c r="C1968" s="25" t="s">
        <v>56</v>
      </c>
      <c r="D1968" s="25" t="s">
        <v>58</v>
      </c>
      <c r="E1968" s="26">
        <v>400</v>
      </c>
      <c r="F1968" s="26" t="s">
        <v>59</v>
      </c>
      <c r="G1968" s="26" t="s">
        <v>60</v>
      </c>
    </row>
    <row r="1969" spans="1:7" ht="31.5" x14ac:dyDescent="0.25">
      <c r="A1969" s="28" t="s">
        <v>7105</v>
      </c>
      <c r="B1969" s="31" t="s">
        <v>52</v>
      </c>
      <c r="C1969" s="25" t="s">
        <v>61</v>
      </c>
      <c r="D1969" s="25" t="s">
        <v>62</v>
      </c>
      <c r="E1969" s="26">
        <v>736</v>
      </c>
      <c r="F1969" s="26" t="s">
        <v>59</v>
      </c>
      <c r="G1969" s="26" t="s">
        <v>63</v>
      </c>
    </row>
    <row r="1970" spans="1:7" ht="31.5" x14ac:dyDescent="0.25">
      <c r="A1970" s="64" t="s">
        <v>7106</v>
      </c>
      <c r="B1970" s="31" t="s">
        <v>8911</v>
      </c>
      <c r="C1970" s="58" t="s">
        <v>8910</v>
      </c>
      <c r="D1970" s="25" t="s">
        <v>7640</v>
      </c>
      <c r="E1970" s="26">
        <v>2015</v>
      </c>
      <c r="F1970" s="26" t="s">
        <v>291</v>
      </c>
      <c r="G1970" s="26" t="s">
        <v>89</v>
      </c>
    </row>
    <row r="1971" spans="1:7" ht="31.5" x14ac:dyDescent="0.25">
      <c r="A1971" s="64" t="s">
        <v>7107</v>
      </c>
      <c r="B1971" s="31" t="s">
        <v>53</v>
      </c>
      <c r="C1971" s="25" t="s">
        <v>64</v>
      </c>
      <c r="D1971" s="25" t="s">
        <v>62</v>
      </c>
      <c r="E1971" s="26">
        <v>701</v>
      </c>
      <c r="F1971" s="26" t="s">
        <v>65</v>
      </c>
      <c r="G1971" s="26" t="s">
        <v>7637</v>
      </c>
    </row>
    <row r="1972" spans="1:7" ht="31.5" x14ac:dyDescent="0.25">
      <c r="A1972" s="64" t="s">
        <v>7108</v>
      </c>
      <c r="B1972" s="31" t="s">
        <v>54</v>
      </c>
      <c r="C1972" s="25" t="s">
        <v>66</v>
      </c>
      <c r="D1972" s="25" t="s">
        <v>57</v>
      </c>
      <c r="E1972" s="26">
        <v>420</v>
      </c>
      <c r="F1972" s="26" t="s">
        <v>59</v>
      </c>
      <c r="G1972" s="26" t="s">
        <v>7638</v>
      </c>
    </row>
    <row r="1973" spans="1:7" x14ac:dyDescent="0.25">
      <c r="A1973" s="64" t="s">
        <v>7109</v>
      </c>
      <c r="B1973" s="31" t="s">
        <v>55</v>
      </c>
      <c r="C1973" s="25" t="s">
        <v>67</v>
      </c>
      <c r="D1973" s="25" t="s">
        <v>72</v>
      </c>
      <c r="E1973" s="26">
        <v>1277</v>
      </c>
      <c r="F1973" s="26" t="s">
        <v>236</v>
      </c>
      <c r="G1973" s="26" t="s">
        <v>8917</v>
      </c>
    </row>
    <row r="1974" spans="1:7" x14ac:dyDescent="0.25">
      <c r="A1974" s="64" t="s">
        <v>7110</v>
      </c>
      <c r="B1974" s="31" t="s">
        <v>70</v>
      </c>
      <c r="C1974" s="25" t="s">
        <v>71</v>
      </c>
      <c r="D1974" s="25" t="s">
        <v>72</v>
      </c>
      <c r="E1974" s="26">
        <v>422</v>
      </c>
      <c r="F1974" s="26" t="s">
        <v>73</v>
      </c>
      <c r="G1974" s="26" t="s">
        <v>8918</v>
      </c>
    </row>
    <row r="1975" spans="1:7" x14ac:dyDescent="0.25">
      <c r="A1975" s="64" t="s">
        <v>7111</v>
      </c>
      <c r="B1975" s="31" t="s">
        <v>80</v>
      </c>
      <c r="C1975" s="25" t="s">
        <v>28</v>
      </c>
      <c r="D1975" s="25" t="s">
        <v>72</v>
      </c>
      <c r="E1975" s="26">
        <v>1166</v>
      </c>
      <c r="F1975" s="26" t="s">
        <v>75</v>
      </c>
      <c r="G1975" s="26" t="s">
        <v>74</v>
      </c>
    </row>
    <row r="1976" spans="1:7" x14ac:dyDescent="0.25">
      <c r="A1976" s="64" t="s">
        <v>7112</v>
      </c>
      <c r="B1976" s="31" t="s">
        <v>81</v>
      </c>
      <c r="C1976" s="25" t="s">
        <v>76</v>
      </c>
      <c r="D1976" s="25" t="s">
        <v>72</v>
      </c>
      <c r="E1976" s="26">
        <v>682</v>
      </c>
      <c r="F1976" s="26" t="s">
        <v>73</v>
      </c>
      <c r="G1976" s="26" t="s">
        <v>8919</v>
      </c>
    </row>
    <row r="1977" spans="1:7" x14ac:dyDescent="0.25">
      <c r="A1977" s="64" t="s">
        <v>7113</v>
      </c>
      <c r="B1977" s="31" t="s">
        <v>82</v>
      </c>
      <c r="C1977" s="25" t="s">
        <v>77</v>
      </c>
      <c r="D1977" s="25" t="s">
        <v>72</v>
      </c>
      <c r="E1977" s="26">
        <v>1133</v>
      </c>
      <c r="F1977" s="26" t="s">
        <v>68</v>
      </c>
      <c r="G1977" s="26" t="s">
        <v>78</v>
      </c>
    </row>
    <row r="1978" spans="1:7" ht="31.5" x14ac:dyDescent="0.25">
      <c r="A1978" s="64" t="s">
        <v>7114</v>
      </c>
      <c r="B1978" s="31" t="s">
        <v>83</v>
      </c>
      <c r="C1978" s="25" t="s">
        <v>79</v>
      </c>
      <c r="D1978" s="25" t="s">
        <v>84</v>
      </c>
      <c r="E1978" s="26">
        <v>646</v>
      </c>
      <c r="F1978" s="26" t="s">
        <v>85</v>
      </c>
      <c r="G1978" s="26" t="s">
        <v>86</v>
      </c>
    </row>
    <row r="1979" spans="1:7" x14ac:dyDescent="0.25">
      <c r="A1979" s="64" t="s">
        <v>7115</v>
      </c>
      <c r="B1979" s="31" t="s">
        <v>87</v>
      </c>
      <c r="C1979" s="25" t="s">
        <v>90</v>
      </c>
      <c r="D1979" s="25" t="s">
        <v>88</v>
      </c>
      <c r="E1979" s="26">
        <v>559</v>
      </c>
      <c r="F1979" s="26" t="s">
        <v>89</v>
      </c>
      <c r="G1979" s="26" t="s">
        <v>86</v>
      </c>
    </row>
    <row r="1980" spans="1:7" ht="31.5" x14ac:dyDescent="0.25">
      <c r="A1980" s="64" t="s">
        <v>7116</v>
      </c>
      <c r="B1980" s="31" t="s">
        <v>94</v>
      </c>
      <c r="C1980" s="25" t="s">
        <v>91</v>
      </c>
      <c r="D1980" s="25" t="s">
        <v>88</v>
      </c>
      <c r="E1980" s="26">
        <v>771</v>
      </c>
      <c r="F1980" s="26" t="s">
        <v>92</v>
      </c>
      <c r="G1980" s="26" t="s">
        <v>86</v>
      </c>
    </row>
    <row r="1981" spans="1:7" x14ac:dyDescent="0.25">
      <c r="A1981" s="64" t="s">
        <v>7117</v>
      </c>
      <c r="B1981" s="31" t="s">
        <v>97</v>
      </c>
      <c r="C1981" s="25" t="s">
        <v>93</v>
      </c>
      <c r="D1981" s="25" t="s">
        <v>88</v>
      </c>
      <c r="E1981" s="26">
        <v>408</v>
      </c>
      <c r="F1981" s="26" t="s">
        <v>96</v>
      </c>
      <c r="G1981" s="26" t="s">
        <v>95</v>
      </c>
    </row>
    <row r="1982" spans="1:7" x14ac:dyDescent="0.25">
      <c r="A1982" s="64" t="s">
        <v>7118</v>
      </c>
      <c r="B1982" s="31" t="s">
        <v>98</v>
      </c>
      <c r="C1982" s="25" t="s">
        <v>99</v>
      </c>
      <c r="D1982" s="25" t="s">
        <v>88</v>
      </c>
      <c r="E1982" s="26">
        <v>102</v>
      </c>
      <c r="F1982" s="26" t="s">
        <v>100</v>
      </c>
      <c r="G1982" s="26" t="s">
        <v>101</v>
      </c>
    </row>
    <row r="1983" spans="1:7" x14ac:dyDescent="0.25">
      <c r="A1983" s="64" t="s">
        <v>7119</v>
      </c>
      <c r="B1983" s="31" t="s">
        <v>102</v>
      </c>
      <c r="C1983" s="25" t="s">
        <v>25</v>
      </c>
      <c r="D1983" s="25" t="s">
        <v>88</v>
      </c>
      <c r="E1983" s="26">
        <v>363</v>
      </c>
      <c r="F1983" s="26" t="s">
        <v>96</v>
      </c>
      <c r="G1983" s="26" t="s">
        <v>95</v>
      </c>
    </row>
    <row r="1984" spans="1:7" x14ac:dyDescent="0.25">
      <c r="A1984" s="64" t="s">
        <v>7120</v>
      </c>
      <c r="B1984" s="31" t="s">
        <v>103</v>
      </c>
      <c r="C1984" s="25" t="s">
        <v>104</v>
      </c>
      <c r="D1984" s="25" t="s">
        <v>88</v>
      </c>
      <c r="E1984" s="26">
        <v>145</v>
      </c>
      <c r="F1984" s="26" t="s">
        <v>86</v>
      </c>
      <c r="G1984" s="26" t="s">
        <v>7639</v>
      </c>
    </row>
    <row r="1985" spans="1:7" x14ac:dyDescent="0.25">
      <c r="A1985" s="64" t="s">
        <v>7121</v>
      </c>
      <c r="B1985" s="31" t="s">
        <v>105</v>
      </c>
      <c r="C1985" s="25" t="s">
        <v>106</v>
      </c>
      <c r="D1985" s="25" t="s">
        <v>88</v>
      </c>
      <c r="E1985" s="26">
        <v>591</v>
      </c>
      <c r="F1985" s="26" t="s">
        <v>107</v>
      </c>
      <c r="G1985" s="26" t="s">
        <v>108</v>
      </c>
    </row>
    <row r="1986" spans="1:7" ht="47.25" x14ac:dyDescent="0.25">
      <c r="A1986" s="64" t="s">
        <v>7122</v>
      </c>
      <c r="B1986" s="31" t="s">
        <v>8913</v>
      </c>
      <c r="C1986" s="25" t="s">
        <v>194</v>
      </c>
      <c r="D1986" s="25" t="s">
        <v>345</v>
      </c>
      <c r="E1986" s="26">
        <v>3357</v>
      </c>
      <c r="F1986" s="26" t="s">
        <v>162</v>
      </c>
      <c r="G1986" s="26" t="s">
        <v>336</v>
      </c>
    </row>
    <row r="1987" spans="1:7" x14ac:dyDescent="0.25">
      <c r="A1987" s="64" t="s">
        <v>7123</v>
      </c>
      <c r="B1987" s="31" t="s">
        <v>109</v>
      </c>
      <c r="C1987" s="25" t="s">
        <v>110</v>
      </c>
      <c r="D1987" s="25" t="s">
        <v>111</v>
      </c>
      <c r="E1987" s="26">
        <v>195</v>
      </c>
      <c r="F1987" s="26" t="s">
        <v>68</v>
      </c>
      <c r="G1987" s="26" t="s">
        <v>112</v>
      </c>
    </row>
    <row r="1988" spans="1:7" ht="47.25" x14ac:dyDescent="0.25">
      <c r="A1988" s="64" t="s">
        <v>7124</v>
      </c>
      <c r="B1988" s="31" t="s">
        <v>113</v>
      </c>
      <c r="C1988" s="25" t="s">
        <v>114</v>
      </c>
      <c r="D1988" s="25" t="s">
        <v>111</v>
      </c>
      <c r="E1988" s="26">
        <v>544</v>
      </c>
      <c r="F1988" s="26" t="s">
        <v>112</v>
      </c>
      <c r="G1988" s="26" t="s">
        <v>115</v>
      </c>
    </row>
    <row r="1989" spans="1:7" x14ac:dyDescent="0.25">
      <c r="A1989" s="64" t="s">
        <v>7125</v>
      </c>
      <c r="B1989" s="31" t="s">
        <v>116</v>
      </c>
      <c r="C1989" s="25" t="s">
        <v>117</v>
      </c>
      <c r="D1989" s="25" t="s">
        <v>111</v>
      </c>
      <c r="E1989" s="26">
        <v>536</v>
      </c>
      <c r="F1989" s="26" t="s">
        <v>68</v>
      </c>
      <c r="G1989" s="26" t="s">
        <v>112</v>
      </c>
    </row>
    <row r="1990" spans="1:7" x14ac:dyDescent="0.25">
      <c r="A1990" s="64" t="s">
        <v>7126</v>
      </c>
      <c r="B1990" s="31" t="s">
        <v>118</v>
      </c>
      <c r="C1990" s="25" t="s">
        <v>119</v>
      </c>
      <c r="D1990" s="25" t="s">
        <v>111</v>
      </c>
      <c r="E1990" s="26">
        <v>175</v>
      </c>
      <c r="F1990" s="26" t="s">
        <v>112</v>
      </c>
      <c r="G1990" s="26" t="s">
        <v>124</v>
      </c>
    </row>
    <row r="1991" spans="1:7" x14ac:dyDescent="0.25">
      <c r="A1991" s="64" t="s">
        <v>7127</v>
      </c>
      <c r="B1991" s="31" t="s">
        <v>120</v>
      </c>
      <c r="C1991" s="25" t="s">
        <v>26</v>
      </c>
      <c r="D1991" s="25" t="s">
        <v>111</v>
      </c>
      <c r="E1991" s="26">
        <v>3039</v>
      </c>
      <c r="F1991" s="26" t="s">
        <v>121</v>
      </c>
      <c r="G1991" s="26" t="s">
        <v>68</v>
      </c>
    </row>
    <row r="1992" spans="1:7" x14ac:dyDescent="0.25">
      <c r="A1992" s="64" t="s">
        <v>7128</v>
      </c>
      <c r="B1992" s="31" t="s">
        <v>123</v>
      </c>
      <c r="C1992" s="25" t="s">
        <v>122</v>
      </c>
      <c r="D1992" s="25" t="s">
        <v>111</v>
      </c>
      <c r="E1992" s="26">
        <v>668</v>
      </c>
      <c r="F1992" s="26" t="s">
        <v>112</v>
      </c>
      <c r="G1992" s="26" t="s">
        <v>8921</v>
      </c>
    </row>
    <row r="1993" spans="1:7" x14ac:dyDescent="0.25">
      <c r="A1993" s="64" t="s">
        <v>7129</v>
      </c>
      <c r="B1993" s="31" t="s">
        <v>125</v>
      </c>
      <c r="C1993" s="25" t="s">
        <v>126</v>
      </c>
      <c r="D1993" s="25" t="s">
        <v>111</v>
      </c>
      <c r="E1993" s="26">
        <v>552</v>
      </c>
      <c r="F1993" s="26" t="s">
        <v>127</v>
      </c>
      <c r="G1993" s="26" t="s">
        <v>8922</v>
      </c>
    </row>
    <row r="1994" spans="1:7" x14ac:dyDescent="0.25">
      <c r="A1994" s="64" t="s">
        <v>7130</v>
      </c>
      <c r="B1994" s="31" t="s">
        <v>128</v>
      </c>
      <c r="C1994" s="25" t="s">
        <v>129</v>
      </c>
      <c r="D1994" s="25" t="s">
        <v>130</v>
      </c>
      <c r="E1994" s="26">
        <v>394</v>
      </c>
      <c r="F1994" s="26" t="s">
        <v>131</v>
      </c>
      <c r="G1994" s="26" t="s">
        <v>8920</v>
      </c>
    </row>
    <row r="1995" spans="1:7" ht="31.5" x14ac:dyDescent="0.25">
      <c r="A1995" s="64" t="s">
        <v>7131</v>
      </c>
      <c r="B1995" s="31" t="s">
        <v>132</v>
      </c>
      <c r="C1995" s="25" t="s">
        <v>133</v>
      </c>
      <c r="D1995" s="58" t="s">
        <v>8912</v>
      </c>
      <c r="E1995" s="26">
        <v>1200</v>
      </c>
      <c r="F1995" s="26" t="s">
        <v>134</v>
      </c>
      <c r="G1995" s="26" t="s">
        <v>8923</v>
      </c>
    </row>
    <row r="1996" spans="1:7" ht="31.5" x14ac:dyDescent="0.25">
      <c r="A1996" s="64" t="s">
        <v>7132</v>
      </c>
      <c r="B1996" s="31" t="s">
        <v>135</v>
      </c>
      <c r="C1996" s="25" t="s">
        <v>126</v>
      </c>
      <c r="D1996" s="25" t="s">
        <v>130</v>
      </c>
      <c r="E1996" s="26">
        <v>789</v>
      </c>
      <c r="F1996" s="26" t="s">
        <v>131</v>
      </c>
      <c r="G1996" s="26" t="s">
        <v>182</v>
      </c>
    </row>
    <row r="1997" spans="1:7" x14ac:dyDescent="0.25">
      <c r="A1997" s="64" t="s">
        <v>7133</v>
      </c>
      <c r="B1997" s="31" t="s">
        <v>136</v>
      </c>
      <c r="C1997" s="25" t="s">
        <v>137</v>
      </c>
      <c r="D1997" s="25" t="s">
        <v>130</v>
      </c>
      <c r="E1997" s="26">
        <v>420</v>
      </c>
      <c r="F1997" s="26" t="s">
        <v>131</v>
      </c>
      <c r="G1997" s="26" t="s">
        <v>138</v>
      </c>
    </row>
    <row r="1998" spans="1:7" ht="31.5" x14ac:dyDescent="0.25">
      <c r="A1998" s="64" t="s">
        <v>7134</v>
      </c>
      <c r="B1998" s="31" t="s">
        <v>139</v>
      </c>
      <c r="C1998" s="25" t="s">
        <v>126</v>
      </c>
      <c r="D1998" s="25" t="s">
        <v>140</v>
      </c>
      <c r="E1998" s="26">
        <v>215</v>
      </c>
      <c r="F1998" s="26" t="s">
        <v>92</v>
      </c>
      <c r="G1998" s="26" t="s">
        <v>141</v>
      </c>
    </row>
    <row r="1999" spans="1:7" ht="31.5" x14ac:dyDescent="0.25">
      <c r="A1999" s="64" t="s">
        <v>7135</v>
      </c>
      <c r="B1999" s="31" t="s">
        <v>161</v>
      </c>
      <c r="C1999" s="25" t="s">
        <v>79</v>
      </c>
      <c r="D1999" s="25" t="s">
        <v>143</v>
      </c>
      <c r="E1999" s="26">
        <v>717</v>
      </c>
      <c r="F1999" s="26" t="s">
        <v>162</v>
      </c>
      <c r="G1999" s="26" t="s">
        <v>183</v>
      </c>
    </row>
    <row r="2000" spans="1:7" x14ac:dyDescent="0.25">
      <c r="A2000" s="64" t="s">
        <v>7136</v>
      </c>
      <c r="B2000" s="31" t="s">
        <v>145</v>
      </c>
      <c r="C2000" s="25" t="s">
        <v>142</v>
      </c>
      <c r="D2000" s="25" t="s">
        <v>143</v>
      </c>
      <c r="E2000" s="26">
        <v>389</v>
      </c>
      <c r="F2000" s="26" t="s">
        <v>95</v>
      </c>
      <c r="G2000" s="26" t="s">
        <v>144</v>
      </c>
    </row>
    <row r="2001" spans="1:9" x14ac:dyDescent="0.25">
      <c r="A2001" s="64" t="s">
        <v>7137</v>
      </c>
      <c r="B2001" s="31" t="s">
        <v>150</v>
      </c>
      <c r="C2001" s="25" t="s">
        <v>151</v>
      </c>
      <c r="D2001" s="25" t="s">
        <v>143</v>
      </c>
      <c r="E2001" s="26">
        <v>158</v>
      </c>
      <c r="F2001" s="26" t="s">
        <v>95</v>
      </c>
      <c r="G2001" s="26" t="s">
        <v>152</v>
      </c>
    </row>
    <row r="2002" spans="1:9" x14ac:dyDescent="0.25">
      <c r="A2002" s="64" t="s">
        <v>7138</v>
      </c>
      <c r="B2002" s="31" t="s">
        <v>146</v>
      </c>
      <c r="C2002" s="25" t="s">
        <v>153</v>
      </c>
      <c r="D2002" s="25" t="s">
        <v>143</v>
      </c>
      <c r="E2002" s="26">
        <v>110</v>
      </c>
      <c r="F2002" s="26" t="s">
        <v>95</v>
      </c>
      <c r="G2002" s="26" t="s">
        <v>8924</v>
      </c>
    </row>
    <row r="2003" spans="1:9" x14ac:dyDescent="0.25">
      <c r="A2003" s="64" t="s">
        <v>7139</v>
      </c>
      <c r="B2003" s="31" t="s">
        <v>147</v>
      </c>
      <c r="C2003" s="25" t="s">
        <v>159</v>
      </c>
      <c r="D2003" s="25" t="s">
        <v>143</v>
      </c>
      <c r="E2003" s="26">
        <v>460</v>
      </c>
      <c r="F2003" s="26" t="s">
        <v>95</v>
      </c>
      <c r="G2003" s="26" t="s">
        <v>160</v>
      </c>
    </row>
    <row r="2004" spans="1:9" x14ac:dyDescent="0.25">
      <c r="A2004" s="64" t="s">
        <v>7140</v>
      </c>
      <c r="B2004" s="31" t="s">
        <v>148</v>
      </c>
      <c r="C2004" s="25" t="s">
        <v>90</v>
      </c>
      <c r="D2004" s="25" t="s">
        <v>163</v>
      </c>
      <c r="E2004" s="26">
        <v>2361</v>
      </c>
      <c r="F2004" s="26" t="s">
        <v>164</v>
      </c>
      <c r="G2004" s="26" t="s">
        <v>8925</v>
      </c>
    </row>
    <row r="2005" spans="1:9" x14ac:dyDescent="0.25">
      <c r="A2005" s="64" t="s">
        <v>7141</v>
      </c>
      <c r="B2005" s="31" t="s">
        <v>149</v>
      </c>
      <c r="C2005" s="25" t="s">
        <v>28</v>
      </c>
      <c r="D2005" s="25" t="s">
        <v>165</v>
      </c>
      <c r="E2005" s="26">
        <v>757</v>
      </c>
      <c r="F2005" s="26" t="s">
        <v>89</v>
      </c>
      <c r="G2005" s="26" t="s">
        <v>166</v>
      </c>
      <c r="H2005" s="33"/>
      <c r="I2005" s="33"/>
    </row>
    <row r="2006" spans="1:9" ht="31.5" x14ac:dyDescent="0.25">
      <c r="A2006" s="64" t="s">
        <v>7142</v>
      </c>
      <c r="B2006" s="31" t="s">
        <v>154</v>
      </c>
      <c r="C2006" s="25" t="s">
        <v>90</v>
      </c>
      <c r="D2006" s="25" t="s">
        <v>167</v>
      </c>
      <c r="E2006" s="26">
        <v>682</v>
      </c>
      <c r="F2006" s="26" t="s">
        <v>168</v>
      </c>
      <c r="G2006" s="26" t="s">
        <v>169</v>
      </c>
    </row>
    <row r="2007" spans="1:9" ht="47.25" x14ac:dyDescent="0.25">
      <c r="A2007" s="64" t="s">
        <v>7143</v>
      </c>
      <c r="B2007" s="31" t="s">
        <v>155</v>
      </c>
      <c r="C2007" s="25" t="s">
        <v>170</v>
      </c>
      <c r="D2007" s="25" t="s">
        <v>171</v>
      </c>
      <c r="E2007" s="26">
        <v>1349</v>
      </c>
      <c r="F2007" s="26" t="s">
        <v>8926</v>
      </c>
      <c r="G2007" s="26" t="s">
        <v>251</v>
      </c>
    </row>
    <row r="2008" spans="1:9" ht="31.5" x14ac:dyDescent="0.25">
      <c r="A2008" s="64" t="s">
        <v>7144</v>
      </c>
      <c r="B2008" s="31" t="s">
        <v>156</v>
      </c>
      <c r="C2008" s="25" t="s">
        <v>172</v>
      </c>
      <c r="D2008" s="25" t="s">
        <v>173</v>
      </c>
      <c r="E2008" s="26">
        <v>400</v>
      </c>
      <c r="F2008" s="26" t="s">
        <v>178</v>
      </c>
      <c r="G2008" s="26" t="s">
        <v>8927</v>
      </c>
    </row>
    <row r="2009" spans="1:9" ht="31.5" x14ac:dyDescent="0.25">
      <c r="A2009" s="64" t="s">
        <v>7145</v>
      </c>
      <c r="B2009" s="31" t="s">
        <v>8902</v>
      </c>
      <c r="C2009" s="25" t="s">
        <v>174</v>
      </c>
      <c r="D2009" s="25" t="s">
        <v>177</v>
      </c>
      <c r="E2009" s="26">
        <v>1393</v>
      </c>
      <c r="F2009" s="26" t="s">
        <v>175</v>
      </c>
      <c r="G2009" s="26" t="s">
        <v>8904</v>
      </c>
      <c r="H2009" s="33"/>
      <c r="I2009" s="33"/>
    </row>
    <row r="2010" spans="1:9" ht="31.5" x14ac:dyDescent="0.25">
      <c r="A2010" s="64" t="s">
        <v>7146</v>
      </c>
      <c r="B2010" s="31" t="s">
        <v>8903</v>
      </c>
      <c r="C2010" s="25" t="s">
        <v>8901</v>
      </c>
      <c r="D2010" s="25" t="s">
        <v>58</v>
      </c>
      <c r="E2010" s="26">
        <v>1104</v>
      </c>
      <c r="F2010" s="26" t="s">
        <v>8904</v>
      </c>
      <c r="G2010" s="26" t="s">
        <v>176</v>
      </c>
      <c r="H2010" s="33"/>
      <c r="I2010" s="33"/>
    </row>
    <row r="2011" spans="1:9" ht="31.5" x14ac:dyDescent="0.25">
      <c r="A2011" s="64" t="s">
        <v>7147</v>
      </c>
      <c r="B2011" s="31" t="s">
        <v>157</v>
      </c>
      <c r="C2011" s="25" t="s">
        <v>179</v>
      </c>
      <c r="D2011" s="25" t="s">
        <v>180</v>
      </c>
      <c r="E2011" s="26">
        <v>202</v>
      </c>
      <c r="F2011" s="26" t="s">
        <v>59</v>
      </c>
      <c r="G2011" s="26" t="s">
        <v>8928</v>
      </c>
    </row>
    <row r="2012" spans="1:9" ht="31.5" x14ac:dyDescent="0.25">
      <c r="A2012" s="64" t="s">
        <v>7148</v>
      </c>
      <c r="B2012" s="31" t="s">
        <v>158</v>
      </c>
      <c r="C2012" s="25" t="s">
        <v>181</v>
      </c>
      <c r="D2012" s="25" t="s">
        <v>58</v>
      </c>
      <c r="E2012" s="26">
        <v>755</v>
      </c>
      <c r="F2012" s="26" t="s">
        <v>59</v>
      </c>
      <c r="G2012" s="26" t="s">
        <v>184</v>
      </c>
    </row>
    <row r="2013" spans="1:9" ht="31.5" x14ac:dyDescent="0.25">
      <c r="A2013" s="64" t="s">
        <v>7149</v>
      </c>
      <c r="B2013" s="31" t="s">
        <v>185</v>
      </c>
      <c r="C2013" s="25" t="s">
        <v>186</v>
      </c>
      <c r="D2013" s="25" t="s">
        <v>177</v>
      </c>
      <c r="E2013" s="26">
        <v>1124</v>
      </c>
      <c r="F2013" s="26" t="s">
        <v>8929</v>
      </c>
      <c r="G2013" s="26" t="s">
        <v>8930</v>
      </c>
    </row>
    <row r="2014" spans="1:9" x14ac:dyDescent="0.25">
      <c r="A2014" s="64" t="s">
        <v>7150</v>
      </c>
      <c r="B2014" s="31" t="s">
        <v>187</v>
      </c>
      <c r="C2014" s="25" t="s">
        <v>119</v>
      </c>
      <c r="D2014" s="25" t="s">
        <v>58</v>
      </c>
      <c r="E2014" s="26">
        <v>598</v>
      </c>
      <c r="F2014" s="26" t="s">
        <v>184</v>
      </c>
      <c r="G2014" s="26" t="s">
        <v>188</v>
      </c>
    </row>
    <row r="2015" spans="1:9" x14ac:dyDescent="0.25">
      <c r="A2015" s="64" t="s">
        <v>7151</v>
      </c>
      <c r="B2015" s="31" t="s">
        <v>189</v>
      </c>
      <c r="C2015" s="25" t="s">
        <v>190</v>
      </c>
      <c r="D2015" s="25" t="s">
        <v>191</v>
      </c>
      <c r="E2015" s="26">
        <v>518</v>
      </c>
      <c r="F2015" s="26" t="s">
        <v>192</v>
      </c>
      <c r="G2015" s="26" t="s">
        <v>193</v>
      </c>
    </row>
    <row r="2016" spans="1:9" x14ac:dyDescent="0.25">
      <c r="A2016" s="64" t="s">
        <v>7152</v>
      </c>
      <c r="B2016" s="31" t="s">
        <v>196</v>
      </c>
      <c r="C2016" s="25" t="s">
        <v>194</v>
      </c>
      <c r="D2016" s="25" t="s">
        <v>191</v>
      </c>
      <c r="E2016" s="26">
        <v>175</v>
      </c>
      <c r="F2016" s="26" t="s">
        <v>8931</v>
      </c>
      <c r="G2016" s="26" t="s">
        <v>195</v>
      </c>
    </row>
    <row r="2017" spans="1:7" ht="31.5" x14ac:dyDescent="0.25">
      <c r="A2017" s="64" t="s">
        <v>7153</v>
      </c>
      <c r="B2017" s="31" t="s">
        <v>197</v>
      </c>
      <c r="C2017" s="25" t="s">
        <v>198</v>
      </c>
      <c r="D2017" s="25" t="s">
        <v>191</v>
      </c>
      <c r="E2017" s="26">
        <v>849</v>
      </c>
      <c r="F2017" s="26" t="s">
        <v>199</v>
      </c>
      <c r="G2017" s="26" t="s">
        <v>8932</v>
      </c>
    </row>
    <row r="2018" spans="1:7" x14ac:dyDescent="0.25">
      <c r="A2018" s="64" t="s">
        <v>7154</v>
      </c>
      <c r="B2018" s="31" t="s">
        <v>200</v>
      </c>
      <c r="C2018" s="25" t="s">
        <v>201</v>
      </c>
      <c r="D2018" s="25" t="s">
        <v>191</v>
      </c>
      <c r="E2018" s="26">
        <v>176</v>
      </c>
      <c r="F2018" s="26" t="s">
        <v>202</v>
      </c>
      <c r="G2018" s="26" t="s">
        <v>195</v>
      </c>
    </row>
    <row r="2019" spans="1:7" ht="43.15" customHeight="1" x14ac:dyDescent="0.25">
      <c r="A2019" s="64" t="s">
        <v>7155</v>
      </c>
      <c r="B2019" s="31" t="s">
        <v>203</v>
      </c>
      <c r="C2019" s="25" t="s">
        <v>204</v>
      </c>
      <c r="D2019" s="25" t="s">
        <v>191</v>
      </c>
      <c r="E2019" s="26">
        <v>373</v>
      </c>
      <c r="F2019" s="26" t="s">
        <v>205</v>
      </c>
      <c r="G2019" s="26" t="s">
        <v>8933</v>
      </c>
    </row>
    <row r="2020" spans="1:7" x14ac:dyDescent="0.25">
      <c r="A2020" s="64" t="s">
        <v>7156</v>
      </c>
      <c r="B2020" s="31" t="s">
        <v>206</v>
      </c>
      <c r="C2020" s="25" t="s">
        <v>207</v>
      </c>
      <c r="D2020" s="25" t="s">
        <v>191</v>
      </c>
      <c r="E2020" s="26">
        <v>177</v>
      </c>
      <c r="F2020" s="26" t="s">
        <v>208</v>
      </c>
      <c r="G2020" s="26" t="s">
        <v>8934</v>
      </c>
    </row>
    <row r="2021" spans="1:7" ht="31.5" x14ac:dyDescent="0.25">
      <c r="A2021" s="64" t="s">
        <v>7157</v>
      </c>
      <c r="B2021" s="31" t="s">
        <v>209</v>
      </c>
      <c r="C2021" s="25" t="s">
        <v>210</v>
      </c>
      <c r="D2021" s="25" t="s">
        <v>191</v>
      </c>
      <c r="E2021" s="26">
        <v>627</v>
      </c>
      <c r="F2021" s="26" t="s">
        <v>59</v>
      </c>
      <c r="G2021" s="26" t="s">
        <v>211</v>
      </c>
    </row>
    <row r="2022" spans="1:7" ht="31.5" x14ac:dyDescent="0.25">
      <c r="A2022" s="64" t="s">
        <v>7158</v>
      </c>
      <c r="B2022" s="31" t="s">
        <v>212</v>
      </c>
      <c r="C2022" s="25" t="s">
        <v>213</v>
      </c>
      <c r="D2022" s="25" t="s">
        <v>191</v>
      </c>
      <c r="E2022" s="26">
        <v>643</v>
      </c>
      <c r="F2022" s="26" t="s">
        <v>199</v>
      </c>
      <c r="G2022" s="26" t="s">
        <v>208</v>
      </c>
    </row>
    <row r="2023" spans="1:7" x14ac:dyDescent="0.25">
      <c r="A2023" s="64" t="s">
        <v>7159</v>
      </c>
      <c r="B2023" s="31" t="s">
        <v>214</v>
      </c>
      <c r="C2023" s="25" t="s">
        <v>215</v>
      </c>
      <c r="D2023" s="25" t="s">
        <v>191</v>
      </c>
      <c r="E2023" s="26">
        <v>182</v>
      </c>
      <c r="F2023" s="26" t="s">
        <v>202</v>
      </c>
      <c r="G2023" s="26" t="s">
        <v>195</v>
      </c>
    </row>
    <row r="2024" spans="1:7" x14ac:dyDescent="0.25">
      <c r="A2024" s="64" t="s">
        <v>7160</v>
      </c>
      <c r="B2024" s="31" t="s">
        <v>216</v>
      </c>
      <c r="C2024" s="25" t="s">
        <v>217</v>
      </c>
      <c r="D2024" s="25" t="s">
        <v>191</v>
      </c>
      <c r="E2024" s="26">
        <v>518</v>
      </c>
      <c r="F2024" s="26" t="s">
        <v>218</v>
      </c>
      <c r="G2024" s="26" t="s">
        <v>193</v>
      </c>
    </row>
    <row r="2025" spans="1:7" x14ac:dyDescent="0.25">
      <c r="A2025" s="64" t="s">
        <v>7161</v>
      </c>
      <c r="B2025" s="31" t="s">
        <v>219</v>
      </c>
      <c r="C2025" s="25" t="s">
        <v>220</v>
      </c>
      <c r="D2025" s="25" t="s">
        <v>191</v>
      </c>
      <c r="E2025" s="26">
        <v>364</v>
      </c>
      <c r="F2025" s="26" t="s">
        <v>208</v>
      </c>
      <c r="G2025" s="26" t="s">
        <v>8936</v>
      </c>
    </row>
    <row r="2026" spans="1:7" ht="31.5" x14ac:dyDescent="0.25">
      <c r="A2026" s="64" t="s">
        <v>7162</v>
      </c>
      <c r="B2026" s="31" t="s">
        <v>221</v>
      </c>
      <c r="C2026" s="25" t="s">
        <v>222</v>
      </c>
      <c r="D2026" s="25" t="s">
        <v>191</v>
      </c>
      <c r="E2026" s="26">
        <v>881</v>
      </c>
      <c r="F2026" s="26" t="s">
        <v>59</v>
      </c>
      <c r="G2026" s="26" t="s">
        <v>8935</v>
      </c>
    </row>
    <row r="2027" spans="1:7" x14ac:dyDescent="0.25">
      <c r="A2027" s="64" t="s">
        <v>7163</v>
      </c>
      <c r="B2027" s="31" t="s">
        <v>223</v>
      </c>
      <c r="C2027" s="25" t="s">
        <v>224</v>
      </c>
      <c r="D2027" s="25" t="s">
        <v>191</v>
      </c>
      <c r="E2027" s="26">
        <v>125</v>
      </c>
      <c r="F2027" s="26" t="s">
        <v>195</v>
      </c>
      <c r="G2027" s="26" t="s">
        <v>8937</v>
      </c>
    </row>
    <row r="2028" spans="1:7" ht="31.5" x14ac:dyDescent="0.25">
      <c r="A2028" s="64" t="s">
        <v>7164</v>
      </c>
      <c r="B2028" s="31" t="s">
        <v>225</v>
      </c>
      <c r="C2028" s="25" t="s">
        <v>226</v>
      </c>
      <c r="D2028" s="25" t="s">
        <v>191</v>
      </c>
      <c r="E2028" s="26">
        <v>1263</v>
      </c>
      <c r="F2028" s="26" t="s">
        <v>59</v>
      </c>
      <c r="G2028" s="26" t="s">
        <v>63</v>
      </c>
    </row>
    <row r="2029" spans="1:7" ht="31.5" x14ac:dyDescent="0.25">
      <c r="A2029" s="64" t="s">
        <v>7165</v>
      </c>
      <c r="B2029" s="31" t="s">
        <v>227</v>
      </c>
      <c r="C2029" s="25" t="s">
        <v>28</v>
      </c>
      <c r="D2029" s="25" t="s">
        <v>228</v>
      </c>
      <c r="E2029" s="26">
        <v>1538</v>
      </c>
      <c r="F2029" s="26" t="s">
        <v>59</v>
      </c>
      <c r="G2029" s="26" t="s">
        <v>63</v>
      </c>
    </row>
    <row r="2030" spans="1:7" ht="31.5" x14ac:dyDescent="0.25">
      <c r="A2030" s="64" t="s">
        <v>7166</v>
      </c>
      <c r="B2030" s="31" t="s">
        <v>229</v>
      </c>
      <c r="C2030" s="25" t="s">
        <v>230</v>
      </c>
      <c r="D2030" s="25" t="s">
        <v>191</v>
      </c>
      <c r="E2030" s="26">
        <v>1173</v>
      </c>
      <c r="F2030" s="26" t="s">
        <v>193</v>
      </c>
      <c r="G2030" s="26" t="s">
        <v>199</v>
      </c>
    </row>
    <row r="2031" spans="1:7" ht="31.5" x14ac:dyDescent="0.25">
      <c r="A2031" s="64" t="s">
        <v>7167</v>
      </c>
      <c r="B2031" s="31" t="s">
        <v>231</v>
      </c>
      <c r="C2031" s="25" t="s">
        <v>232</v>
      </c>
      <c r="D2031" s="25" t="s">
        <v>8909</v>
      </c>
      <c r="E2031" s="26">
        <v>2738</v>
      </c>
      <c r="F2031" s="26" t="s">
        <v>92</v>
      </c>
      <c r="G2031" s="26" t="s">
        <v>89</v>
      </c>
    </row>
    <row r="2032" spans="1:7" ht="94.5" x14ac:dyDescent="0.25">
      <c r="A2032" s="64" t="s">
        <v>8914</v>
      </c>
      <c r="B2032" s="31" t="s">
        <v>233</v>
      </c>
      <c r="C2032" s="25" t="s">
        <v>170</v>
      </c>
      <c r="D2032" s="25" t="s">
        <v>234</v>
      </c>
      <c r="E2032" s="26">
        <v>4236</v>
      </c>
      <c r="F2032" s="26" t="s">
        <v>92</v>
      </c>
      <c r="G2032" s="26" t="s">
        <v>235</v>
      </c>
    </row>
    <row r="2033" spans="1:7" ht="31.5" x14ac:dyDescent="0.25">
      <c r="A2033" s="64" t="s">
        <v>8915</v>
      </c>
      <c r="B2033" s="31" t="s">
        <v>239</v>
      </c>
      <c r="C2033" s="25" t="s">
        <v>204</v>
      </c>
      <c r="D2033" s="25" t="s">
        <v>238</v>
      </c>
      <c r="E2033" s="26">
        <v>1763</v>
      </c>
      <c r="F2033" s="26" t="s">
        <v>237</v>
      </c>
      <c r="G2033" s="26" t="s">
        <v>8938</v>
      </c>
    </row>
    <row r="2034" spans="1:7" ht="31.5" x14ac:dyDescent="0.25">
      <c r="A2034" s="64" t="s">
        <v>8916</v>
      </c>
      <c r="B2034" s="31" t="s">
        <v>240</v>
      </c>
      <c r="C2034" s="25" t="s">
        <v>241</v>
      </c>
      <c r="D2034" s="25" t="s">
        <v>7486</v>
      </c>
      <c r="E2034" s="26">
        <v>1789</v>
      </c>
      <c r="F2034" s="26" t="s">
        <v>375</v>
      </c>
      <c r="G2034" s="26" t="s">
        <v>374</v>
      </c>
    </row>
    <row r="2035" spans="1:7" x14ac:dyDescent="0.25">
      <c r="A2035" s="81" t="s">
        <v>815</v>
      </c>
      <c r="B2035" s="82"/>
      <c r="C2035" s="82"/>
      <c r="D2035" s="82"/>
      <c r="E2035" s="32">
        <f>SUM(E1968:E2034)/1000</f>
        <v>57.287999999999997</v>
      </c>
      <c r="F2035" s="104" t="s">
        <v>809</v>
      </c>
      <c r="G2035" s="104"/>
    </row>
    <row r="2036" spans="1:7" x14ac:dyDescent="0.25">
      <c r="A2036" s="79" t="s">
        <v>7168</v>
      </c>
      <c r="B2036" s="80"/>
      <c r="C2036" s="80"/>
      <c r="D2036" s="80"/>
      <c r="E2036" s="80"/>
      <c r="F2036" s="80"/>
      <c r="G2036" s="80"/>
    </row>
    <row r="2037" spans="1:7" ht="47.25" x14ac:dyDescent="0.25">
      <c r="A2037" s="28" t="s">
        <v>7169</v>
      </c>
      <c r="B2037" s="31" t="s">
        <v>318</v>
      </c>
      <c r="C2037" s="25" t="s">
        <v>319</v>
      </c>
      <c r="D2037" s="25" t="s">
        <v>140</v>
      </c>
      <c r="E2037" s="26">
        <v>2591</v>
      </c>
      <c r="F2037" s="26" t="s">
        <v>92</v>
      </c>
      <c r="G2037" s="26" t="s">
        <v>8939</v>
      </c>
    </row>
    <row r="2038" spans="1:7" ht="47.25" x14ac:dyDescent="0.25">
      <c r="A2038" s="64" t="s">
        <v>7170</v>
      </c>
      <c r="B2038" s="31" t="s">
        <v>292</v>
      </c>
      <c r="C2038" s="25" t="s">
        <v>293</v>
      </c>
      <c r="D2038" s="25" t="s">
        <v>7641</v>
      </c>
      <c r="E2038" s="26">
        <v>1113</v>
      </c>
      <c r="F2038" s="26" t="s">
        <v>89</v>
      </c>
      <c r="G2038" s="26" t="s">
        <v>131</v>
      </c>
    </row>
    <row r="2039" spans="1:7" ht="31.5" x14ac:dyDescent="0.25">
      <c r="A2039" s="64" t="s">
        <v>7171</v>
      </c>
      <c r="B2039" s="31" t="s">
        <v>311</v>
      </c>
      <c r="C2039" s="25" t="s">
        <v>312</v>
      </c>
      <c r="D2039" s="25" t="s">
        <v>313</v>
      </c>
      <c r="E2039" s="26">
        <v>2609</v>
      </c>
      <c r="F2039" s="26" t="s">
        <v>59</v>
      </c>
      <c r="G2039" s="26" t="s">
        <v>314</v>
      </c>
    </row>
    <row r="2040" spans="1:7" ht="31.5" x14ac:dyDescent="0.25">
      <c r="A2040" s="64" t="s">
        <v>7172</v>
      </c>
      <c r="B2040" s="31" t="s">
        <v>308</v>
      </c>
      <c r="C2040" s="25" t="s">
        <v>309</v>
      </c>
      <c r="D2040" s="25" t="s">
        <v>310</v>
      </c>
      <c r="E2040" s="26">
        <v>482</v>
      </c>
      <c r="F2040" s="26" t="s">
        <v>59</v>
      </c>
      <c r="G2040" s="26" t="s">
        <v>8941</v>
      </c>
    </row>
    <row r="2041" spans="1:7" ht="47.25" x14ac:dyDescent="0.25">
      <c r="A2041" s="64" t="s">
        <v>7173</v>
      </c>
      <c r="B2041" s="31" t="s">
        <v>301</v>
      </c>
      <c r="C2041" s="25" t="s">
        <v>302</v>
      </c>
      <c r="D2041" s="25" t="s">
        <v>303</v>
      </c>
      <c r="E2041" s="26">
        <v>765</v>
      </c>
      <c r="F2041" s="26" t="s">
        <v>175</v>
      </c>
      <c r="G2041" s="26" t="s">
        <v>8940</v>
      </c>
    </row>
    <row r="2042" spans="1:7" ht="47.25" x14ac:dyDescent="0.25">
      <c r="A2042" s="64" t="s">
        <v>7174</v>
      </c>
      <c r="B2042" s="31" t="s">
        <v>267</v>
      </c>
      <c r="C2042" s="25" t="s">
        <v>268</v>
      </c>
      <c r="D2042" s="25" t="s">
        <v>269</v>
      </c>
      <c r="E2042" s="26">
        <v>3086</v>
      </c>
      <c r="F2042" s="26" t="s">
        <v>270</v>
      </c>
      <c r="G2042" s="26" t="s">
        <v>244</v>
      </c>
    </row>
    <row r="2043" spans="1:7" ht="31.5" x14ac:dyDescent="0.25">
      <c r="A2043" s="64" t="s">
        <v>7175</v>
      </c>
      <c r="B2043" s="31" t="s">
        <v>271</v>
      </c>
      <c r="C2043" s="25" t="s">
        <v>272</v>
      </c>
      <c r="D2043" s="25" t="s">
        <v>273</v>
      </c>
      <c r="E2043" s="26">
        <v>1290</v>
      </c>
      <c r="F2043" s="26" t="s">
        <v>244</v>
      </c>
      <c r="G2043" s="26" t="s">
        <v>338</v>
      </c>
    </row>
    <row r="2044" spans="1:7" ht="47.25" x14ac:dyDescent="0.25">
      <c r="A2044" s="64" t="s">
        <v>7176</v>
      </c>
      <c r="B2044" s="31" t="s">
        <v>242</v>
      </c>
      <c r="C2044" s="25" t="s">
        <v>248</v>
      </c>
      <c r="D2044" s="25" t="s">
        <v>243</v>
      </c>
      <c r="E2044" s="26">
        <v>2060</v>
      </c>
      <c r="F2044" s="26" t="s">
        <v>244</v>
      </c>
      <c r="G2044" s="26" t="s">
        <v>245</v>
      </c>
    </row>
    <row r="2045" spans="1:7" ht="31.5" x14ac:dyDescent="0.25">
      <c r="A2045" s="64" t="s">
        <v>7177</v>
      </c>
      <c r="B2045" s="31" t="s">
        <v>280</v>
      </c>
      <c r="C2045" s="25" t="s">
        <v>284</v>
      </c>
      <c r="D2045" s="25" t="s">
        <v>285</v>
      </c>
      <c r="E2045" s="26">
        <v>535</v>
      </c>
      <c r="F2045" s="26" t="s">
        <v>290</v>
      </c>
      <c r="G2045" s="26" t="s">
        <v>8942</v>
      </c>
    </row>
    <row r="2046" spans="1:7" ht="31.5" x14ac:dyDescent="0.25">
      <c r="A2046" s="64" t="s">
        <v>7178</v>
      </c>
      <c r="B2046" s="31" t="s">
        <v>368</v>
      </c>
      <c r="C2046" s="25" t="s">
        <v>369</v>
      </c>
      <c r="D2046" s="25" t="s">
        <v>370</v>
      </c>
      <c r="E2046" s="26">
        <v>1067</v>
      </c>
      <c r="F2046" s="26" t="s">
        <v>371</v>
      </c>
      <c r="G2046" s="26" t="s">
        <v>8943</v>
      </c>
    </row>
    <row r="2047" spans="1:7" ht="31.5" x14ac:dyDescent="0.25">
      <c r="A2047" s="64" t="s">
        <v>7179</v>
      </c>
      <c r="B2047" s="31" t="s">
        <v>356</v>
      </c>
      <c r="C2047" s="25" t="s">
        <v>357</v>
      </c>
      <c r="D2047" s="25" t="s">
        <v>358</v>
      </c>
      <c r="E2047" s="26">
        <v>1204</v>
      </c>
      <c r="F2047" s="26" t="s">
        <v>359</v>
      </c>
      <c r="G2047" s="26" t="s">
        <v>361</v>
      </c>
    </row>
    <row r="2048" spans="1:7" ht="47.25" x14ac:dyDescent="0.25">
      <c r="A2048" s="64" t="s">
        <v>7180</v>
      </c>
      <c r="B2048" s="31" t="s">
        <v>342</v>
      </c>
      <c r="C2048" s="25" t="s">
        <v>343</v>
      </c>
      <c r="D2048" s="25" t="s">
        <v>344</v>
      </c>
      <c r="E2048" s="26">
        <v>2410</v>
      </c>
      <c r="F2048" s="26" t="s">
        <v>341</v>
      </c>
      <c r="G2048" s="26" t="s">
        <v>346</v>
      </c>
    </row>
    <row r="2049" spans="1:7" ht="31.5" x14ac:dyDescent="0.25">
      <c r="A2049" s="64" t="s">
        <v>7181</v>
      </c>
      <c r="B2049" s="31" t="s">
        <v>333</v>
      </c>
      <c r="C2049" s="25" t="s">
        <v>334</v>
      </c>
      <c r="D2049" s="25" t="s">
        <v>335</v>
      </c>
      <c r="E2049" s="26">
        <v>1898</v>
      </c>
      <c r="F2049" s="26" t="s">
        <v>162</v>
      </c>
      <c r="G2049" s="26" t="s">
        <v>337</v>
      </c>
    </row>
    <row r="2050" spans="1:7" ht="47.25" x14ac:dyDescent="0.25">
      <c r="A2050" s="64" t="s">
        <v>7182</v>
      </c>
      <c r="B2050" s="31" t="s">
        <v>347</v>
      </c>
      <c r="C2050" s="25" t="s">
        <v>348</v>
      </c>
      <c r="D2050" s="25" t="s">
        <v>7642</v>
      </c>
      <c r="E2050" s="26">
        <v>1856</v>
      </c>
      <c r="F2050" s="26" t="s">
        <v>349</v>
      </c>
      <c r="G2050" s="26" t="s">
        <v>350</v>
      </c>
    </row>
    <row r="2051" spans="1:7" ht="47.25" x14ac:dyDescent="0.25">
      <c r="A2051" s="64" t="s">
        <v>7183</v>
      </c>
      <c r="B2051" s="31" t="s">
        <v>339</v>
      </c>
      <c r="C2051" s="25" t="s">
        <v>340</v>
      </c>
      <c r="D2051" s="25" t="s">
        <v>7643</v>
      </c>
      <c r="E2051" s="26">
        <v>881</v>
      </c>
      <c r="F2051" s="26" t="s">
        <v>341</v>
      </c>
      <c r="G2051" s="26" t="s">
        <v>325</v>
      </c>
    </row>
    <row r="2052" spans="1:7" ht="31.5" x14ac:dyDescent="0.25">
      <c r="A2052" s="64" t="s">
        <v>7184</v>
      </c>
      <c r="B2052" s="31" t="s">
        <v>372</v>
      </c>
      <c r="C2052" s="25" t="s">
        <v>7828</v>
      </c>
      <c r="D2052" s="25" t="s">
        <v>72</v>
      </c>
      <c r="E2052" s="26">
        <v>448</v>
      </c>
      <c r="F2052" s="26" t="s">
        <v>373</v>
      </c>
      <c r="G2052" s="26" t="s">
        <v>8944</v>
      </c>
    </row>
    <row r="2053" spans="1:7" ht="47.25" x14ac:dyDescent="0.25">
      <c r="A2053" s="64" t="s">
        <v>7185</v>
      </c>
      <c r="B2053" s="31" t="s">
        <v>354</v>
      </c>
      <c r="C2053" s="25" t="s">
        <v>360</v>
      </c>
      <c r="D2053" s="25" t="s">
        <v>355</v>
      </c>
      <c r="E2053" s="26">
        <v>2315</v>
      </c>
      <c r="F2053" s="26" t="s">
        <v>162</v>
      </c>
      <c r="G2053" s="26" t="s">
        <v>362</v>
      </c>
    </row>
    <row r="2054" spans="1:7" ht="47.25" x14ac:dyDescent="0.25">
      <c r="A2054" s="64" t="s">
        <v>7186</v>
      </c>
      <c r="B2054" s="31" t="s">
        <v>363</v>
      </c>
      <c r="C2054" s="25" t="s">
        <v>364</v>
      </c>
      <c r="D2054" s="25" t="s">
        <v>365</v>
      </c>
      <c r="E2054" s="26">
        <v>963</v>
      </c>
      <c r="F2054" s="26" t="s">
        <v>366</v>
      </c>
      <c r="G2054" s="26" t="s">
        <v>367</v>
      </c>
    </row>
    <row r="2055" spans="1:7" ht="31.5" x14ac:dyDescent="0.25">
      <c r="A2055" s="64" t="s">
        <v>7187</v>
      </c>
      <c r="B2055" s="31" t="s">
        <v>258</v>
      </c>
      <c r="C2055" s="25" t="s">
        <v>259</v>
      </c>
      <c r="D2055" s="25" t="s">
        <v>260</v>
      </c>
      <c r="E2055" s="26">
        <v>878</v>
      </c>
      <c r="F2055" s="26" t="s">
        <v>261</v>
      </c>
      <c r="G2055" s="26" t="s">
        <v>274</v>
      </c>
    </row>
    <row r="2056" spans="1:7" ht="47.25" x14ac:dyDescent="0.25">
      <c r="A2056" s="64" t="s">
        <v>7188</v>
      </c>
      <c r="B2056" s="31" t="s">
        <v>246</v>
      </c>
      <c r="C2056" s="25" t="s">
        <v>247</v>
      </c>
      <c r="D2056" s="25" t="s">
        <v>249</v>
      </c>
      <c r="E2056" s="26">
        <v>1866</v>
      </c>
      <c r="F2056" s="26" t="s">
        <v>250</v>
      </c>
      <c r="G2056" s="26" t="s">
        <v>252</v>
      </c>
    </row>
    <row r="2057" spans="1:7" ht="31.5" x14ac:dyDescent="0.25">
      <c r="A2057" s="64" t="s">
        <v>7189</v>
      </c>
      <c r="B2057" s="31" t="s">
        <v>330</v>
      </c>
      <c r="C2057" s="25" t="s">
        <v>4920</v>
      </c>
      <c r="D2057" s="25" t="s">
        <v>331</v>
      </c>
      <c r="E2057" s="26">
        <v>3027</v>
      </c>
      <c r="F2057" s="26" t="s">
        <v>332</v>
      </c>
      <c r="G2057" s="26" t="s">
        <v>4919</v>
      </c>
    </row>
    <row r="2058" spans="1:7" ht="47.25" x14ac:dyDescent="0.25">
      <c r="A2058" s="64" t="s">
        <v>7190</v>
      </c>
      <c r="B2058" s="31" t="s">
        <v>253</v>
      </c>
      <c r="C2058" s="25" t="s">
        <v>254</v>
      </c>
      <c r="D2058" s="25" t="s">
        <v>255</v>
      </c>
      <c r="E2058" s="26">
        <v>2043</v>
      </c>
      <c r="F2058" s="26" t="s">
        <v>256</v>
      </c>
      <c r="G2058" s="26" t="s">
        <v>257</v>
      </c>
    </row>
    <row r="2059" spans="1:7" ht="47.25" x14ac:dyDescent="0.25">
      <c r="A2059" s="64" t="s">
        <v>7191</v>
      </c>
      <c r="B2059" s="31" t="s">
        <v>294</v>
      </c>
      <c r="C2059" s="25" t="s">
        <v>295</v>
      </c>
      <c r="D2059" s="25" t="s">
        <v>296</v>
      </c>
      <c r="E2059" s="26">
        <v>3145</v>
      </c>
      <c r="F2059" s="26" t="s">
        <v>175</v>
      </c>
      <c r="G2059" s="26" t="s">
        <v>265</v>
      </c>
    </row>
    <row r="2060" spans="1:7" ht="31.5" x14ac:dyDescent="0.25">
      <c r="A2060" s="64" t="s">
        <v>7192</v>
      </c>
      <c r="B2060" s="31" t="s">
        <v>304</v>
      </c>
      <c r="C2060" s="25" t="s">
        <v>305</v>
      </c>
      <c r="D2060" s="25" t="s">
        <v>180</v>
      </c>
      <c r="E2060" s="26">
        <v>3146</v>
      </c>
      <c r="F2060" s="26" t="s">
        <v>306</v>
      </c>
      <c r="G2060" s="26" t="s">
        <v>307</v>
      </c>
    </row>
    <row r="2061" spans="1:7" ht="47.25" x14ac:dyDescent="0.25">
      <c r="A2061" s="64" t="s">
        <v>7193</v>
      </c>
      <c r="B2061" s="31" t="s">
        <v>262</v>
      </c>
      <c r="C2061" s="25" t="s">
        <v>263</v>
      </c>
      <c r="D2061" s="25" t="s">
        <v>264</v>
      </c>
      <c r="E2061" s="26">
        <v>1682</v>
      </c>
      <c r="F2061" s="26" t="s">
        <v>265</v>
      </c>
      <c r="G2061" s="26" t="s">
        <v>266</v>
      </c>
    </row>
    <row r="2062" spans="1:7" ht="31.5" x14ac:dyDescent="0.25">
      <c r="A2062" s="64" t="s">
        <v>7194</v>
      </c>
      <c r="B2062" s="31" t="s">
        <v>275</v>
      </c>
      <c r="C2062" s="25" t="s">
        <v>276</v>
      </c>
      <c r="D2062" s="25" t="s">
        <v>277</v>
      </c>
      <c r="E2062" s="26">
        <v>633</v>
      </c>
      <c r="F2062" s="26" t="s">
        <v>278</v>
      </c>
      <c r="G2062" s="26" t="s">
        <v>279</v>
      </c>
    </row>
    <row r="2063" spans="1:7" ht="47.25" x14ac:dyDescent="0.25">
      <c r="A2063" s="64" t="s">
        <v>7195</v>
      </c>
      <c r="B2063" s="31" t="s">
        <v>297</v>
      </c>
      <c r="C2063" s="25" t="s">
        <v>298</v>
      </c>
      <c r="D2063" s="25" t="s">
        <v>299</v>
      </c>
      <c r="E2063" s="26">
        <v>1022</v>
      </c>
      <c r="F2063" s="26" t="s">
        <v>300</v>
      </c>
      <c r="G2063" s="26" t="s">
        <v>8945</v>
      </c>
    </row>
    <row r="2064" spans="1:7" ht="31.5" x14ac:dyDescent="0.25">
      <c r="A2064" s="64" t="s">
        <v>7196</v>
      </c>
      <c r="B2064" s="31" t="s">
        <v>281</v>
      </c>
      <c r="C2064" s="25" t="s">
        <v>282</v>
      </c>
      <c r="D2064" s="25" t="s">
        <v>283</v>
      </c>
      <c r="E2064" s="26">
        <v>245</v>
      </c>
      <c r="F2064" s="26" t="s">
        <v>245</v>
      </c>
      <c r="G2064" s="26" t="s">
        <v>8946</v>
      </c>
    </row>
    <row r="2065" spans="1:7" ht="31.5" x14ac:dyDescent="0.25">
      <c r="A2065" s="64" t="s">
        <v>7197</v>
      </c>
      <c r="B2065" s="31" t="s">
        <v>315</v>
      </c>
      <c r="C2065" s="25" t="s">
        <v>321</v>
      </c>
      <c r="D2065" s="25" t="s">
        <v>316</v>
      </c>
      <c r="E2065" s="26">
        <v>688</v>
      </c>
      <c r="F2065" s="26" t="s">
        <v>317</v>
      </c>
      <c r="G2065" s="26" t="s">
        <v>8947</v>
      </c>
    </row>
    <row r="2066" spans="1:7" ht="47.25" x14ac:dyDescent="0.25">
      <c r="A2066" s="64" t="s">
        <v>7198</v>
      </c>
      <c r="B2066" s="31" t="s">
        <v>320</v>
      </c>
      <c r="C2066" s="25" t="s">
        <v>322</v>
      </c>
      <c r="D2066" s="25" t="s">
        <v>88</v>
      </c>
      <c r="E2066" s="26">
        <v>1844</v>
      </c>
      <c r="F2066" s="26" t="s">
        <v>92</v>
      </c>
      <c r="G2066" s="26" t="s">
        <v>323</v>
      </c>
    </row>
    <row r="2067" spans="1:7" ht="47.25" x14ac:dyDescent="0.25">
      <c r="A2067" s="64" t="s">
        <v>7199</v>
      </c>
      <c r="B2067" s="31" t="s">
        <v>286</v>
      </c>
      <c r="C2067" s="25" t="s">
        <v>287</v>
      </c>
      <c r="D2067" s="25" t="s">
        <v>288</v>
      </c>
      <c r="E2067" s="26">
        <v>934</v>
      </c>
      <c r="F2067" s="26" t="s">
        <v>235</v>
      </c>
      <c r="G2067" s="26" t="s">
        <v>289</v>
      </c>
    </row>
    <row r="2068" spans="1:7" ht="31.5" x14ac:dyDescent="0.25">
      <c r="A2068" s="64" t="s">
        <v>7200</v>
      </c>
      <c r="B2068" s="31" t="s">
        <v>327</v>
      </c>
      <c r="C2068" s="25" t="s">
        <v>324</v>
      </c>
      <c r="D2068" s="25" t="s">
        <v>58</v>
      </c>
      <c r="E2068" s="26">
        <v>1085</v>
      </c>
      <c r="F2068" s="26" t="s">
        <v>59</v>
      </c>
      <c r="G2068" s="26" t="s">
        <v>325</v>
      </c>
    </row>
    <row r="2069" spans="1:7" ht="47.25" x14ac:dyDescent="0.25">
      <c r="A2069" s="64" t="s">
        <v>7201</v>
      </c>
      <c r="B2069" s="31" t="s">
        <v>376</v>
      </c>
      <c r="C2069" s="25" t="s">
        <v>377</v>
      </c>
      <c r="D2069" s="25" t="s">
        <v>191</v>
      </c>
      <c r="E2069" s="26">
        <v>58</v>
      </c>
      <c r="F2069" s="26" t="s">
        <v>378</v>
      </c>
      <c r="G2069" s="26" t="s">
        <v>379</v>
      </c>
    </row>
    <row r="2070" spans="1:7" ht="31.5" x14ac:dyDescent="0.25">
      <c r="A2070" s="64" t="s">
        <v>7202</v>
      </c>
      <c r="B2070" s="31" t="s">
        <v>380</v>
      </c>
      <c r="C2070" s="25" t="s">
        <v>7644</v>
      </c>
      <c r="D2070" s="25" t="s">
        <v>191</v>
      </c>
      <c r="E2070" s="26">
        <v>100</v>
      </c>
      <c r="F2070" s="26" t="s">
        <v>8949</v>
      </c>
      <c r="G2070" s="26" t="s">
        <v>8948</v>
      </c>
    </row>
    <row r="2071" spans="1:7" ht="31.5" x14ac:dyDescent="0.25">
      <c r="A2071" s="64" t="s">
        <v>7203</v>
      </c>
      <c r="B2071" s="31" t="s">
        <v>8905</v>
      </c>
      <c r="C2071" s="25" t="s">
        <v>8907</v>
      </c>
      <c r="D2071" s="25" t="s">
        <v>8906</v>
      </c>
      <c r="E2071" s="26">
        <v>258</v>
      </c>
      <c r="F2071" s="26" t="s">
        <v>3235</v>
      </c>
      <c r="G2071" s="26" t="s">
        <v>8908</v>
      </c>
    </row>
    <row r="2072" spans="1:7" ht="31.5" x14ac:dyDescent="0.25">
      <c r="A2072" s="64" t="s">
        <v>7204</v>
      </c>
      <c r="B2072" s="31" t="s">
        <v>5242</v>
      </c>
      <c r="C2072" s="27" t="s">
        <v>7827</v>
      </c>
      <c r="D2072" s="25" t="s">
        <v>72</v>
      </c>
      <c r="E2072" s="26">
        <v>751</v>
      </c>
      <c r="F2072" s="26" t="s">
        <v>5240</v>
      </c>
      <c r="G2072" s="26" t="s">
        <v>5241</v>
      </c>
    </row>
    <row r="2073" spans="1:7" x14ac:dyDescent="0.25">
      <c r="A2073" s="81" t="s">
        <v>1586</v>
      </c>
      <c r="B2073" s="82"/>
      <c r="C2073" s="82"/>
      <c r="D2073" s="82"/>
      <c r="E2073" s="32">
        <f>SUM(E2037:E2072)/1000</f>
        <v>50.978000000000002</v>
      </c>
      <c r="F2073" s="104" t="s">
        <v>809</v>
      </c>
      <c r="G2073" s="104"/>
    </row>
    <row r="2074" spans="1:7" x14ac:dyDescent="0.25">
      <c r="A2074" s="94" t="s">
        <v>811</v>
      </c>
      <c r="B2074" s="82"/>
      <c r="C2074" s="82"/>
      <c r="D2074" s="82"/>
      <c r="E2074" s="23">
        <f>E2035+E2073</f>
        <v>108.26599999999999</v>
      </c>
      <c r="F2074" s="95" t="s">
        <v>809</v>
      </c>
      <c r="G2074" s="95"/>
    </row>
    <row r="2075" spans="1:7" x14ac:dyDescent="0.25">
      <c r="A2075" s="79" t="s">
        <v>7205</v>
      </c>
      <c r="B2075" s="80"/>
      <c r="C2075" s="80"/>
      <c r="D2075" s="80"/>
      <c r="E2075" s="80"/>
      <c r="F2075" s="80"/>
      <c r="G2075" s="80"/>
    </row>
    <row r="2076" spans="1:7" x14ac:dyDescent="0.25">
      <c r="A2076" s="93" t="s">
        <v>7206</v>
      </c>
      <c r="B2076" s="80"/>
      <c r="C2076" s="80"/>
      <c r="D2076" s="80"/>
      <c r="E2076" s="80"/>
      <c r="F2076" s="80"/>
      <c r="G2076" s="80"/>
    </row>
    <row r="2077" spans="1:7" ht="31.5" x14ac:dyDescent="0.25">
      <c r="A2077" s="28" t="s">
        <v>7207</v>
      </c>
      <c r="B2077" s="31" t="s">
        <v>5245</v>
      </c>
      <c r="C2077" s="25" t="s">
        <v>217</v>
      </c>
      <c r="D2077" s="25" t="s">
        <v>4602</v>
      </c>
      <c r="E2077" s="28">
        <v>162</v>
      </c>
      <c r="F2077" s="26" t="s">
        <v>4615</v>
      </c>
      <c r="G2077" s="26" t="s">
        <v>5244</v>
      </c>
    </row>
    <row r="2078" spans="1:7" x14ac:dyDescent="0.25">
      <c r="A2078" s="64" t="s">
        <v>7208</v>
      </c>
      <c r="B2078" s="31" t="s">
        <v>4616</v>
      </c>
      <c r="C2078" s="25" t="s">
        <v>1843</v>
      </c>
      <c r="D2078" s="25" t="s">
        <v>4602</v>
      </c>
      <c r="E2078" s="28">
        <v>1237</v>
      </c>
      <c r="F2078" s="26" t="s">
        <v>4612</v>
      </c>
      <c r="G2078" s="26" t="s">
        <v>4612</v>
      </c>
    </row>
    <row r="2079" spans="1:7" x14ac:dyDescent="0.25">
      <c r="A2079" s="64" t="s">
        <v>7209</v>
      </c>
      <c r="B2079" s="31" t="s">
        <v>4617</v>
      </c>
      <c r="C2079" s="25" t="s">
        <v>4622</v>
      </c>
      <c r="D2079" s="25" t="s">
        <v>4602</v>
      </c>
      <c r="E2079" s="28">
        <v>291</v>
      </c>
      <c r="F2079" s="26" t="s">
        <v>1840</v>
      </c>
      <c r="G2079" s="26" t="s">
        <v>1840</v>
      </c>
    </row>
    <row r="2080" spans="1:7" x14ac:dyDescent="0.25">
      <c r="A2080" s="64" t="s">
        <v>7210</v>
      </c>
      <c r="B2080" s="31" t="s">
        <v>4618</v>
      </c>
      <c r="C2080" s="25" t="s">
        <v>2506</v>
      </c>
      <c r="D2080" s="25" t="s">
        <v>4602</v>
      </c>
      <c r="E2080" s="28">
        <v>798.3</v>
      </c>
      <c r="F2080" s="26" t="s">
        <v>1840</v>
      </c>
      <c r="G2080" s="26" t="s">
        <v>4619</v>
      </c>
    </row>
    <row r="2081" spans="1:7" x14ac:dyDescent="0.25">
      <c r="A2081" s="64" t="s">
        <v>7211</v>
      </c>
      <c r="B2081" s="31" t="s">
        <v>4620</v>
      </c>
      <c r="C2081" s="25" t="s">
        <v>137</v>
      </c>
      <c r="D2081" s="25" t="s">
        <v>4602</v>
      </c>
      <c r="E2081" s="28">
        <v>473</v>
      </c>
      <c r="F2081" s="26" t="s">
        <v>1840</v>
      </c>
      <c r="G2081" s="26" t="s">
        <v>4607</v>
      </c>
    </row>
    <row r="2082" spans="1:7" x14ac:dyDescent="0.25">
      <c r="A2082" s="64" t="s">
        <v>7212</v>
      </c>
      <c r="B2082" s="31" t="s">
        <v>4621</v>
      </c>
      <c r="C2082" s="25" t="s">
        <v>4623</v>
      </c>
      <c r="D2082" s="25" t="s">
        <v>4602</v>
      </c>
      <c r="E2082" s="28">
        <v>547.1</v>
      </c>
      <c r="F2082" s="26" t="s">
        <v>4609</v>
      </c>
      <c r="G2082" s="26" t="s">
        <v>4608</v>
      </c>
    </row>
    <row r="2083" spans="1:7" ht="31.5" x14ac:dyDescent="0.25">
      <c r="A2083" s="64" t="s">
        <v>7213</v>
      </c>
      <c r="B2083" s="31" t="s">
        <v>4624</v>
      </c>
      <c r="C2083" s="25" t="s">
        <v>4299</v>
      </c>
      <c r="D2083" s="25" t="s">
        <v>4602</v>
      </c>
      <c r="E2083" s="28">
        <v>132.80000000000001</v>
      </c>
      <c r="F2083" s="26" t="s">
        <v>4615</v>
      </c>
      <c r="G2083" s="26" t="s">
        <v>8950</v>
      </c>
    </row>
    <row r="2084" spans="1:7" ht="31.5" x14ac:dyDescent="0.25">
      <c r="A2084" s="64" t="s">
        <v>7214</v>
      </c>
      <c r="B2084" s="31" t="s">
        <v>4625</v>
      </c>
      <c r="C2084" s="25" t="s">
        <v>4603</v>
      </c>
      <c r="D2084" s="25" t="s">
        <v>4602</v>
      </c>
      <c r="E2084" s="28">
        <v>182</v>
      </c>
      <c r="F2084" s="26" t="s">
        <v>4615</v>
      </c>
      <c r="G2084" s="26" t="s">
        <v>1840</v>
      </c>
    </row>
    <row r="2085" spans="1:7" x14ac:dyDescent="0.25">
      <c r="A2085" s="64" t="s">
        <v>7215</v>
      </c>
      <c r="B2085" s="31" t="s">
        <v>4626</v>
      </c>
      <c r="C2085" s="25" t="s">
        <v>532</v>
      </c>
      <c r="D2085" s="25" t="s">
        <v>4602</v>
      </c>
      <c r="E2085" s="28">
        <v>268</v>
      </c>
      <c r="F2085" s="26" t="s">
        <v>4607</v>
      </c>
      <c r="G2085" s="26" t="s">
        <v>4615</v>
      </c>
    </row>
    <row r="2086" spans="1:7" ht="31.5" x14ac:dyDescent="0.25">
      <c r="A2086" s="64" t="s">
        <v>7216</v>
      </c>
      <c r="B2086" s="31" t="s">
        <v>4627</v>
      </c>
      <c r="C2086" s="25" t="s">
        <v>4604</v>
      </c>
      <c r="D2086" s="25" t="s">
        <v>4602</v>
      </c>
      <c r="E2086" s="28">
        <v>626</v>
      </c>
      <c r="F2086" s="26" t="s">
        <v>4615</v>
      </c>
      <c r="G2086" s="26" t="s">
        <v>8951</v>
      </c>
    </row>
    <row r="2087" spans="1:7" ht="31.5" x14ac:dyDescent="0.25">
      <c r="A2087" s="64" t="s">
        <v>7217</v>
      </c>
      <c r="B2087" s="31" t="s">
        <v>4628</v>
      </c>
      <c r="C2087" s="25" t="s">
        <v>4605</v>
      </c>
      <c r="D2087" s="25" t="s">
        <v>4602</v>
      </c>
      <c r="E2087" s="28">
        <v>387</v>
      </c>
      <c r="F2087" s="26" t="s">
        <v>4615</v>
      </c>
      <c r="G2087" s="26" t="s">
        <v>8952</v>
      </c>
    </row>
    <row r="2088" spans="1:7" x14ac:dyDescent="0.25">
      <c r="A2088" s="64" t="s">
        <v>7218</v>
      </c>
      <c r="B2088" s="31" t="s">
        <v>4629</v>
      </c>
      <c r="C2088" s="25" t="s">
        <v>26</v>
      </c>
      <c r="D2088" s="25" t="s">
        <v>4602</v>
      </c>
      <c r="E2088" s="28">
        <v>390</v>
      </c>
      <c r="F2088" s="26" t="s">
        <v>513</v>
      </c>
      <c r="G2088" s="26" t="s">
        <v>4607</v>
      </c>
    </row>
    <row r="2089" spans="1:7" x14ac:dyDescent="0.25">
      <c r="A2089" s="64" t="s">
        <v>7219</v>
      </c>
      <c r="B2089" s="31" t="s">
        <v>4630</v>
      </c>
      <c r="C2089" s="25" t="s">
        <v>1919</v>
      </c>
      <c r="D2089" s="25" t="s">
        <v>4602</v>
      </c>
      <c r="E2089" s="28">
        <v>283.89999999999998</v>
      </c>
      <c r="F2089" s="26" t="s">
        <v>7555</v>
      </c>
      <c r="G2089" s="26" t="s">
        <v>4610</v>
      </c>
    </row>
    <row r="2090" spans="1:7" x14ac:dyDescent="0.25">
      <c r="A2090" s="64" t="s">
        <v>7220</v>
      </c>
      <c r="B2090" s="31" t="s">
        <v>4631</v>
      </c>
      <c r="C2090" s="25" t="s">
        <v>852</v>
      </c>
      <c r="D2090" s="25" t="s">
        <v>4602</v>
      </c>
      <c r="E2090" s="28">
        <v>600</v>
      </c>
      <c r="F2090" s="24"/>
      <c r="G2090" s="26" t="s">
        <v>4612</v>
      </c>
    </row>
    <row r="2091" spans="1:7" ht="31.5" x14ac:dyDescent="0.25">
      <c r="A2091" s="64" t="s">
        <v>7221</v>
      </c>
      <c r="B2091" s="31" t="s">
        <v>4632</v>
      </c>
      <c r="C2091" s="25" t="s">
        <v>519</v>
      </c>
      <c r="D2091" s="25" t="s">
        <v>4602</v>
      </c>
      <c r="E2091" s="28">
        <v>424.3</v>
      </c>
      <c r="F2091" s="26" t="s">
        <v>4615</v>
      </c>
      <c r="G2091" s="26" t="s">
        <v>8953</v>
      </c>
    </row>
    <row r="2092" spans="1:7" x14ac:dyDescent="0.25">
      <c r="A2092" s="64" t="s">
        <v>7222</v>
      </c>
      <c r="B2092" s="31" t="s">
        <v>4633</v>
      </c>
      <c r="C2092" s="25" t="s">
        <v>4606</v>
      </c>
      <c r="D2092" s="25" t="s">
        <v>4602</v>
      </c>
      <c r="E2092" s="28">
        <v>503</v>
      </c>
      <c r="F2092" s="26" t="s">
        <v>1840</v>
      </c>
      <c r="G2092" s="26" t="s">
        <v>4612</v>
      </c>
    </row>
    <row r="2093" spans="1:7" ht="31.5" x14ac:dyDescent="0.25">
      <c r="A2093" s="64" t="s">
        <v>7223</v>
      </c>
      <c r="B2093" s="31" t="s">
        <v>4634</v>
      </c>
      <c r="C2093" s="25" t="s">
        <v>399</v>
      </c>
      <c r="D2093" s="25" t="s">
        <v>4602</v>
      </c>
      <c r="E2093" s="28">
        <v>88</v>
      </c>
      <c r="F2093" s="26" t="s">
        <v>4615</v>
      </c>
      <c r="G2093" s="26" t="s">
        <v>4611</v>
      </c>
    </row>
    <row r="2094" spans="1:7" x14ac:dyDescent="0.25">
      <c r="A2094" s="64" t="s">
        <v>7224</v>
      </c>
      <c r="B2094" s="31" t="s">
        <v>4635</v>
      </c>
      <c r="C2094" s="25" t="s">
        <v>79</v>
      </c>
      <c r="D2094" s="25" t="s">
        <v>4602</v>
      </c>
      <c r="E2094" s="28">
        <v>332.7</v>
      </c>
      <c r="F2094" s="26" t="s">
        <v>7645</v>
      </c>
      <c r="G2094" s="26" t="s">
        <v>387</v>
      </c>
    </row>
    <row r="2095" spans="1:7" x14ac:dyDescent="0.25">
      <c r="A2095" s="64" t="s">
        <v>7225</v>
      </c>
      <c r="B2095" s="31" t="s">
        <v>4636</v>
      </c>
      <c r="C2095" s="25" t="s">
        <v>1962</v>
      </c>
      <c r="D2095" s="25" t="s">
        <v>4602</v>
      </c>
      <c r="E2095" s="28">
        <v>132</v>
      </c>
      <c r="F2095" s="26" t="s">
        <v>2766</v>
      </c>
      <c r="G2095" s="26" t="s">
        <v>8954</v>
      </c>
    </row>
    <row r="2096" spans="1:7" x14ac:dyDescent="0.25">
      <c r="A2096" s="64" t="s">
        <v>7226</v>
      </c>
      <c r="B2096" s="31" t="s">
        <v>4637</v>
      </c>
      <c r="C2096" s="25" t="s">
        <v>818</v>
      </c>
      <c r="D2096" s="25" t="s">
        <v>4602</v>
      </c>
      <c r="E2096" s="28">
        <v>222</v>
      </c>
      <c r="F2096" s="26" t="s">
        <v>1846</v>
      </c>
      <c r="G2096" s="26" t="s">
        <v>1846</v>
      </c>
    </row>
    <row r="2097" spans="1:7" x14ac:dyDescent="0.25">
      <c r="A2097" s="64" t="s">
        <v>7227</v>
      </c>
      <c r="B2097" s="31" t="s">
        <v>4638</v>
      </c>
      <c r="C2097" s="25" t="s">
        <v>751</v>
      </c>
      <c r="D2097" s="25" t="s">
        <v>4602</v>
      </c>
      <c r="E2097" s="28">
        <v>410</v>
      </c>
      <c r="F2097" s="26" t="s">
        <v>1840</v>
      </c>
      <c r="G2097" s="26" t="s">
        <v>567</v>
      </c>
    </row>
    <row r="2098" spans="1:7" x14ac:dyDescent="0.25">
      <c r="A2098" s="64" t="s">
        <v>7228</v>
      </c>
      <c r="B2098" s="31" t="s">
        <v>4639</v>
      </c>
      <c r="C2098" s="25" t="s">
        <v>742</v>
      </c>
      <c r="D2098" s="25" t="s">
        <v>4602</v>
      </c>
      <c r="E2098" s="28">
        <v>122.2</v>
      </c>
      <c r="F2098" s="26" t="s">
        <v>4612</v>
      </c>
      <c r="G2098" s="26" t="s">
        <v>8955</v>
      </c>
    </row>
    <row r="2099" spans="1:7" x14ac:dyDescent="0.25">
      <c r="A2099" s="64" t="s">
        <v>7229</v>
      </c>
      <c r="B2099" s="31" t="s">
        <v>4640</v>
      </c>
      <c r="C2099" s="25" t="s">
        <v>4641</v>
      </c>
      <c r="D2099" s="25" t="s">
        <v>4602</v>
      </c>
      <c r="E2099" s="28">
        <v>694</v>
      </c>
      <c r="F2099" s="26" t="s">
        <v>4612</v>
      </c>
      <c r="G2099" s="26" t="s">
        <v>4612</v>
      </c>
    </row>
    <row r="2100" spans="1:7" x14ac:dyDescent="0.25">
      <c r="A2100" s="64" t="s">
        <v>7230</v>
      </c>
      <c r="B2100" s="31" t="s">
        <v>4642</v>
      </c>
      <c r="C2100" s="25" t="s">
        <v>179</v>
      </c>
      <c r="D2100" s="25" t="s">
        <v>4602</v>
      </c>
      <c r="E2100" s="28">
        <v>328</v>
      </c>
      <c r="F2100" s="26" t="s">
        <v>4611</v>
      </c>
      <c r="G2100" s="26" t="s">
        <v>4611</v>
      </c>
    </row>
    <row r="2101" spans="1:7" x14ac:dyDescent="0.25">
      <c r="A2101" s="64" t="s">
        <v>7231</v>
      </c>
      <c r="B2101" s="31" t="s">
        <v>4643</v>
      </c>
      <c r="C2101" s="25" t="s">
        <v>817</v>
      </c>
      <c r="D2101" s="25" t="s">
        <v>4602</v>
      </c>
      <c r="E2101" s="28">
        <v>96.2</v>
      </c>
      <c r="F2101" s="26" t="s">
        <v>2766</v>
      </c>
      <c r="G2101" s="26" t="s">
        <v>8956</v>
      </c>
    </row>
    <row r="2102" spans="1:7" x14ac:dyDescent="0.25">
      <c r="A2102" s="64" t="s">
        <v>7232</v>
      </c>
      <c r="B2102" s="31" t="s">
        <v>4644</v>
      </c>
      <c r="C2102" s="25" t="s">
        <v>1835</v>
      </c>
      <c r="D2102" s="25" t="s">
        <v>4602</v>
      </c>
      <c r="E2102" s="28">
        <v>80</v>
      </c>
      <c r="F2102" s="26" t="s">
        <v>513</v>
      </c>
      <c r="G2102" s="26" t="s">
        <v>8957</v>
      </c>
    </row>
    <row r="2103" spans="1:7" ht="31.5" x14ac:dyDescent="0.25">
      <c r="A2103" s="64" t="s">
        <v>7233</v>
      </c>
      <c r="B2103" s="31" t="s">
        <v>4645</v>
      </c>
      <c r="C2103" s="25" t="s">
        <v>401</v>
      </c>
      <c r="D2103" s="25" t="s">
        <v>4602</v>
      </c>
      <c r="E2103" s="28">
        <v>586</v>
      </c>
      <c r="F2103" s="26" t="s">
        <v>4615</v>
      </c>
      <c r="G2103" s="26" t="s">
        <v>8958</v>
      </c>
    </row>
    <row r="2104" spans="1:7" ht="31.5" x14ac:dyDescent="0.25">
      <c r="A2104" s="64" t="s">
        <v>7234</v>
      </c>
      <c r="B2104" s="31" t="s">
        <v>4650</v>
      </c>
      <c r="C2104" s="25" t="s">
        <v>846</v>
      </c>
      <c r="D2104" s="25" t="s">
        <v>4602</v>
      </c>
      <c r="E2104" s="28">
        <v>280</v>
      </c>
      <c r="F2104" s="26" t="s">
        <v>4615</v>
      </c>
      <c r="G2104" s="26" t="s">
        <v>4647</v>
      </c>
    </row>
    <row r="2105" spans="1:7" ht="31.5" x14ac:dyDescent="0.25">
      <c r="A2105" s="64" t="s">
        <v>7487</v>
      </c>
      <c r="B2105" s="31" t="s">
        <v>7488</v>
      </c>
      <c r="C2105" s="25" t="s">
        <v>64</v>
      </c>
      <c r="D2105" s="25" t="s">
        <v>4602</v>
      </c>
      <c r="E2105" s="28">
        <v>26</v>
      </c>
      <c r="F2105" s="26" t="s">
        <v>4615</v>
      </c>
      <c r="G2105" s="26" t="s">
        <v>2636</v>
      </c>
    </row>
    <row r="2106" spans="1:7" x14ac:dyDescent="0.25">
      <c r="A2106" s="64" t="s">
        <v>7496</v>
      </c>
      <c r="B2106" s="31" t="s">
        <v>7497</v>
      </c>
      <c r="C2106" s="25" t="s">
        <v>7495</v>
      </c>
      <c r="D2106" s="25" t="s">
        <v>4602</v>
      </c>
      <c r="E2106" s="28">
        <v>65</v>
      </c>
      <c r="F2106" s="26" t="s">
        <v>7498</v>
      </c>
      <c r="G2106" s="26" t="s">
        <v>7499</v>
      </c>
    </row>
    <row r="2107" spans="1:7" x14ac:dyDescent="0.25">
      <c r="A2107" s="94" t="s">
        <v>815</v>
      </c>
      <c r="B2107" s="82"/>
      <c r="C2107" s="82"/>
      <c r="D2107" s="82"/>
      <c r="E2107" s="23">
        <f>SUM(E2077:E2106)/1000</f>
        <v>10.767500000000002</v>
      </c>
      <c r="F2107" s="95" t="s">
        <v>809</v>
      </c>
      <c r="G2107" s="95"/>
    </row>
    <row r="2108" spans="1:7" x14ac:dyDescent="0.25">
      <c r="A2108" s="93" t="s">
        <v>7689</v>
      </c>
      <c r="B2108" s="80"/>
      <c r="C2108" s="80"/>
      <c r="D2108" s="80"/>
      <c r="E2108" s="80"/>
      <c r="F2108" s="80"/>
      <c r="G2108" s="80"/>
    </row>
    <row r="2109" spans="1:7" ht="31.5" x14ac:dyDescent="0.25">
      <c r="A2109" s="28" t="s">
        <v>7235</v>
      </c>
      <c r="B2109" s="31" t="s">
        <v>4613</v>
      </c>
      <c r="C2109" s="25" t="s">
        <v>4614</v>
      </c>
      <c r="D2109" s="25" t="s">
        <v>4602</v>
      </c>
      <c r="E2109" s="28">
        <v>108</v>
      </c>
      <c r="F2109" s="26" t="s">
        <v>4612</v>
      </c>
      <c r="G2109" s="26" t="s">
        <v>8959</v>
      </c>
    </row>
    <row r="2110" spans="1:7" ht="31.5" x14ac:dyDescent="0.25">
      <c r="A2110" s="28" t="s">
        <v>7236</v>
      </c>
      <c r="B2110" s="31" t="s">
        <v>4651</v>
      </c>
      <c r="C2110" s="25" t="s">
        <v>7489</v>
      </c>
      <c r="D2110" s="25" t="s">
        <v>4602</v>
      </c>
      <c r="E2110" s="28">
        <v>420</v>
      </c>
      <c r="F2110" s="26" t="s">
        <v>4648</v>
      </c>
      <c r="G2110" s="26" t="s">
        <v>4647</v>
      </c>
    </row>
    <row r="2111" spans="1:7" ht="31.5" x14ac:dyDescent="0.25">
      <c r="A2111" s="28" t="s">
        <v>7237</v>
      </c>
      <c r="B2111" s="31" t="s">
        <v>4652</v>
      </c>
      <c r="C2111" s="25" t="s">
        <v>7829</v>
      </c>
      <c r="D2111" s="25" t="s">
        <v>4602</v>
      </c>
      <c r="E2111" s="26">
        <v>198</v>
      </c>
      <c r="F2111" s="26" t="s">
        <v>4646</v>
      </c>
      <c r="G2111" s="26" t="s">
        <v>7646</v>
      </c>
    </row>
    <row r="2112" spans="1:7" x14ac:dyDescent="0.25">
      <c r="A2112" s="94" t="s">
        <v>1586</v>
      </c>
      <c r="B2112" s="82"/>
      <c r="C2112" s="82"/>
      <c r="D2112" s="82"/>
      <c r="E2112" s="23">
        <f>SUM(E2109:E2111)/1000</f>
        <v>0.72599999999999998</v>
      </c>
      <c r="F2112" s="95" t="s">
        <v>809</v>
      </c>
      <c r="G2112" s="95"/>
    </row>
    <row r="2113" spans="1:7" x14ac:dyDescent="0.25">
      <c r="A2113" s="94" t="s">
        <v>811</v>
      </c>
      <c r="B2113" s="82"/>
      <c r="C2113" s="82"/>
      <c r="D2113" s="82"/>
      <c r="E2113" s="23">
        <f>E2107+E2112</f>
        <v>11.493500000000001</v>
      </c>
      <c r="F2113" s="95" t="s">
        <v>809</v>
      </c>
      <c r="G2113" s="95"/>
    </row>
    <row r="2114" spans="1:7" x14ac:dyDescent="0.25">
      <c r="A2114" s="79" t="s">
        <v>7238</v>
      </c>
      <c r="B2114" s="80"/>
      <c r="C2114" s="80"/>
      <c r="D2114" s="80"/>
      <c r="E2114" s="80"/>
      <c r="F2114" s="80"/>
      <c r="G2114" s="80"/>
    </row>
    <row r="2115" spans="1:7" x14ac:dyDescent="0.25">
      <c r="A2115" s="93" t="s">
        <v>7239</v>
      </c>
      <c r="B2115" s="80"/>
      <c r="C2115" s="80"/>
      <c r="D2115" s="80"/>
      <c r="E2115" s="80"/>
      <c r="F2115" s="80"/>
      <c r="G2115" s="80"/>
    </row>
    <row r="2116" spans="1:7" x14ac:dyDescent="0.25">
      <c r="A2116" s="28" t="s">
        <v>7240</v>
      </c>
      <c r="B2116" s="31" t="s">
        <v>4663</v>
      </c>
      <c r="C2116" s="25" t="s">
        <v>4761</v>
      </c>
      <c r="D2116" s="25" t="s">
        <v>4692</v>
      </c>
      <c r="E2116" s="28">
        <v>1460</v>
      </c>
      <c r="F2116" s="26" t="s">
        <v>4746</v>
      </c>
      <c r="G2116" s="26" t="s">
        <v>4762</v>
      </c>
    </row>
    <row r="2117" spans="1:7" x14ac:dyDescent="0.25">
      <c r="A2117" s="64" t="s">
        <v>7241</v>
      </c>
      <c r="B2117" s="31" t="s">
        <v>4664</v>
      </c>
      <c r="C2117" s="25" t="s">
        <v>25</v>
      </c>
      <c r="D2117" s="25" t="s">
        <v>4692</v>
      </c>
      <c r="E2117" s="28">
        <v>237</v>
      </c>
      <c r="F2117" s="26" t="s">
        <v>4747</v>
      </c>
      <c r="G2117" s="26" t="s">
        <v>8961</v>
      </c>
    </row>
    <row r="2118" spans="1:7" x14ac:dyDescent="0.25">
      <c r="A2118" s="64" t="s">
        <v>7242</v>
      </c>
      <c r="B2118" s="31" t="s">
        <v>4665</v>
      </c>
      <c r="C2118" s="25" t="s">
        <v>179</v>
      </c>
      <c r="D2118" s="25" t="s">
        <v>4666</v>
      </c>
      <c r="E2118" s="28">
        <v>2131</v>
      </c>
      <c r="F2118" s="26" t="s">
        <v>4748</v>
      </c>
      <c r="G2118" s="26" t="s">
        <v>2791</v>
      </c>
    </row>
    <row r="2119" spans="1:7" x14ac:dyDescent="0.25">
      <c r="A2119" s="64" t="s">
        <v>7243</v>
      </c>
      <c r="B2119" s="31" t="s">
        <v>4667</v>
      </c>
      <c r="C2119" s="25" t="s">
        <v>4286</v>
      </c>
      <c r="D2119" s="25" t="s">
        <v>4666</v>
      </c>
      <c r="E2119" s="28">
        <v>625</v>
      </c>
      <c r="F2119" s="26" t="s">
        <v>1846</v>
      </c>
      <c r="G2119" s="26" t="s">
        <v>4607</v>
      </c>
    </row>
    <row r="2120" spans="1:7" x14ac:dyDescent="0.25">
      <c r="A2120" s="64" t="s">
        <v>7244</v>
      </c>
      <c r="B2120" s="31" t="s">
        <v>4668</v>
      </c>
      <c r="C2120" s="25" t="s">
        <v>2506</v>
      </c>
      <c r="D2120" s="25" t="s">
        <v>4666</v>
      </c>
      <c r="E2120" s="28">
        <v>340</v>
      </c>
      <c r="F2120" s="26" t="s">
        <v>1846</v>
      </c>
      <c r="G2120" s="26" t="s">
        <v>8962</v>
      </c>
    </row>
    <row r="2121" spans="1:7" x14ac:dyDescent="0.25">
      <c r="A2121" s="64" t="s">
        <v>7245</v>
      </c>
      <c r="B2121" s="31" t="s">
        <v>4669</v>
      </c>
      <c r="C2121" s="25" t="s">
        <v>386</v>
      </c>
      <c r="D2121" s="25" t="s">
        <v>4666</v>
      </c>
      <c r="E2121" s="28">
        <v>196</v>
      </c>
      <c r="F2121" s="26" t="s">
        <v>1846</v>
      </c>
      <c r="G2121" s="26" t="s">
        <v>8963</v>
      </c>
    </row>
    <row r="2122" spans="1:7" x14ac:dyDescent="0.25">
      <c r="A2122" s="64" t="s">
        <v>7246</v>
      </c>
      <c r="B2122" s="31" t="s">
        <v>4670</v>
      </c>
      <c r="C2122" s="25" t="s">
        <v>26</v>
      </c>
      <c r="D2122" s="25" t="s">
        <v>4666</v>
      </c>
      <c r="E2122" s="28">
        <v>980</v>
      </c>
      <c r="F2122" s="26" t="s">
        <v>1846</v>
      </c>
      <c r="G2122" s="26" t="s">
        <v>4763</v>
      </c>
    </row>
    <row r="2123" spans="1:7" ht="31.5" x14ac:dyDescent="0.25">
      <c r="A2123" s="64" t="s">
        <v>7247</v>
      </c>
      <c r="B2123" s="31" t="s">
        <v>4671</v>
      </c>
      <c r="C2123" s="25" t="s">
        <v>129</v>
      </c>
      <c r="D2123" s="25" t="s">
        <v>4770</v>
      </c>
      <c r="E2123" s="28">
        <v>2195</v>
      </c>
      <c r="F2123" s="26" t="s">
        <v>4748</v>
      </c>
      <c r="G2123" s="26" t="s">
        <v>8964</v>
      </c>
    </row>
    <row r="2124" spans="1:7" x14ac:dyDescent="0.25">
      <c r="A2124" s="64" t="s">
        <v>7248</v>
      </c>
      <c r="B2124" s="31" t="s">
        <v>4765</v>
      </c>
      <c r="C2124" s="25" t="s">
        <v>4879</v>
      </c>
      <c r="D2124" s="25" t="s">
        <v>4700</v>
      </c>
      <c r="E2124" s="28">
        <v>686</v>
      </c>
      <c r="F2124" s="26" t="s">
        <v>4751</v>
      </c>
      <c r="G2124" s="26" t="s">
        <v>7647</v>
      </c>
    </row>
    <row r="2125" spans="1:7" ht="31.5" x14ac:dyDescent="0.25">
      <c r="A2125" s="64" t="s">
        <v>7249</v>
      </c>
      <c r="B2125" s="31" t="s">
        <v>4764</v>
      </c>
      <c r="C2125" s="25" t="s">
        <v>4767</v>
      </c>
      <c r="D2125" s="25" t="s">
        <v>4766</v>
      </c>
      <c r="E2125" s="28">
        <v>169</v>
      </c>
      <c r="F2125" s="26" t="s">
        <v>4768</v>
      </c>
      <c r="G2125" s="26" t="s">
        <v>8965</v>
      </c>
    </row>
    <row r="2126" spans="1:7" x14ac:dyDescent="0.25">
      <c r="A2126" s="64" t="s">
        <v>7250</v>
      </c>
      <c r="B2126" s="31" t="s">
        <v>4672</v>
      </c>
      <c r="C2126" s="25" t="s">
        <v>28</v>
      </c>
      <c r="D2126" s="25" t="s">
        <v>592</v>
      </c>
      <c r="E2126" s="28">
        <v>90</v>
      </c>
      <c r="F2126" s="26" t="s">
        <v>389</v>
      </c>
      <c r="G2126" s="26" t="s">
        <v>8966</v>
      </c>
    </row>
    <row r="2127" spans="1:7" x14ac:dyDescent="0.25">
      <c r="A2127" s="64" t="s">
        <v>7251</v>
      </c>
      <c r="B2127" s="31" t="s">
        <v>4673</v>
      </c>
      <c r="C2127" s="25" t="s">
        <v>151</v>
      </c>
      <c r="D2127" s="25" t="s">
        <v>592</v>
      </c>
      <c r="E2127" s="28">
        <v>221.17</v>
      </c>
      <c r="F2127" s="26" t="s">
        <v>389</v>
      </c>
      <c r="G2127" s="26" t="s">
        <v>8967</v>
      </c>
    </row>
    <row r="2128" spans="1:7" x14ac:dyDescent="0.25">
      <c r="A2128" s="64" t="s">
        <v>7252</v>
      </c>
      <c r="B2128" s="31" t="s">
        <v>4674</v>
      </c>
      <c r="C2128" s="25" t="s">
        <v>3343</v>
      </c>
      <c r="D2128" s="25" t="s">
        <v>592</v>
      </c>
      <c r="E2128" s="28">
        <v>746</v>
      </c>
      <c r="F2128" s="26" t="s">
        <v>4749</v>
      </c>
      <c r="G2128" s="26" t="s">
        <v>8968</v>
      </c>
    </row>
    <row r="2129" spans="1:7" x14ac:dyDescent="0.25">
      <c r="A2129" s="64" t="s">
        <v>7253</v>
      </c>
      <c r="B2129" s="31" t="s">
        <v>4769</v>
      </c>
      <c r="C2129" s="25" t="s">
        <v>224</v>
      </c>
      <c r="D2129" s="25" t="s">
        <v>592</v>
      </c>
      <c r="E2129" s="28">
        <v>253.66</v>
      </c>
      <c r="F2129" s="26" t="s">
        <v>4749</v>
      </c>
      <c r="G2129" s="26" t="s">
        <v>8969</v>
      </c>
    </row>
    <row r="2130" spans="1:7" ht="31.5" x14ac:dyDescent="0.25">
      <c r="A2130" s="64" t="s">
        <v>7254</v>
      </c>
      <c r="B2130" s="31" t="s">
        <v>4675</v>
      </c>
      <c r="C2130" s="25" t="s">
        <v>4676</v>
      </c>
      <c r="D2130" s="25" t="s">
        <v>4771</v>
      </c>
      <c r="E2130" s="28">
        <v>5797</v>
      </c>
      <c r="F2130" s="26" t="s">
        <v>4748</v>
      </c>
      <c r="G2130" s="26" t="s">
        <v>4772</v>
      </c>
    </row>
    <row r="2131" spans="1:7" x14ac:dyDescent="0.25">
      <c r="A2131" s="64" t="s">
        <v>7255</v>
      </c>
      <c r="B2131" s="31" t="s">
        <v>4677</v>
      </c>
      <c r="C2131" s="25" t="s">
        <v>22</v>
      </c>
      <c r="D2131" s="25" t="s">
        <v>592</v>
      </c>
      <c r="E2131" s="28">
        <v>230</v>
      </c>
      <c r="F2131" s="26" t="s">
        <v>4749</v>
      </c>
      <c r="G2131" s="26" t="s">
        <v>389</v>
      </c>
    </row>
    <row r="2132" spans="1:7" x14ac:dyDescent="0.25">
      <c r="A2132" s="64" t="s">
        <v>7256</v>
      </c>
      <c r="B2132" s="31" t="s">
        <v>4678</v>
      </c>
      <c r="C2132" s="25" t="s">
        <v>701</v>
      </c>
      <c r="D2132" s="25" t="s">
        <v>592</v>
      </c>
      <c r="E2132" s="28">
        <v>346.79</v>
      </c>
      <c r="F2132" s="26" t="s">
        <v>3684</v>
      </c>
      <c r="G2132" s="26" t="s">
        <v>8983</v>
      </c>
    </row>
    <row r="2133" spans="1:7" x14ac:dyDescent="0.25">
      <c r="A2133" s="64" t="s">
        <v>7257</v>
      </c>
      <c r="B2133" s="31" t="s">
        <v>4679</v>
      </c>
      <c r="C2133" s="25" t="s">
        <v>550</v>
      </c>
      <c r="D2133" s="25" t="s">
        <v>592</v>
      </c>
      <c r="E2133" s="28">
        <v>206.7</v>
      </c>
      <c r="F2133" s="26" t="s">
        <v>8970</v>
      </c>
      <c r="G2133" s="26" t="s">
        <v>8982</v>
      </c>
    </row>
    <row r="2134" spans="1:7" x14ac:dyDescent="0.25">
      <c r="A2134" s="64" t="s">
        <v>7258</v>
      </c>
      <c r="B2134" s="31" t="s">
        <v>4680</v>
      </c>
      <c r="C2134" s="25" t="s">
        <v>473</v>
      </c>
      <c r="D2134" s="25" t="s">
        <v>592</v>
      </c>
      <c r="E2134" s="28">
        <v>820.79</v>
      </c>
      <c r="F2134" s="26" t="s">
        <v>1219</v>
      </c>
      <c r="G2134" s="26" t="s">
        <v>3684</v>
      </c>
    </row>
    <row r="2135" spans="1:7" x14ac:dyDescent="0.25">
      <c r="A2135" s="64" t="s">
        <v>7259</v>
      </c>
      <c r="B2135" s="31" t="s">
        <v>4681</v>
      </c>
      <c r="C2135" s="25" t="s">
        <v>398</v>
      </c>
      <c r="D2135" s="25" t="s">
        <v>592</v>
      </c>
      <c r="E2135" s="28">
        <v>1173</v>
      </c>
      <c r="F2135" s="26" t="s">
        <v>4748</v>
      </c>
      <c r="G2135" s="26" t="s">
        <v>435</v>
      </c>
    </row>
    <row r="2136" spans="1:7" x14ac:dyDescent="0.25">
      <c r="A2136" s="64" t="s">
        <v>7260</v>
      </c>
      <c r="B2136" s="31" t="s">
        <v>4682</v>
      </c>
      <c r="C2136" s="25" t="s">
        <v>2523</v>
      </c>
      <c r="D2136" s="25" t="s">
        <v>592</v>
      </c>
      <c r="E2136" s="28">
        <v>295</v>
      </c>
      <c r="F2136" s="26" t="s">
        <v>389</v>
      </c>
      <c r="G2136" s="26" t="s">
        <v>8981</v>
      </c>
    </row>
    <row r="2137" spans="1:7" x14ac:dyDescent="0.25">
      <c r="A2137" s="64" t="s">
        <v>7261</v>
      </c>
      <c r="B2137" s="31" t="s">
        <v>4683</v>
      </c>
      <c r="C2137" s="25" t="s">
        <v>56</v>
      </c>
      <c r="D2137" s="25" t="s">
        <v>592</v>
      </c>
      <c r="E2137" s="28">
        <v>212</v>
      </c>
      <c r="F2137" s="26" t="s">
        <v>2609</v>
      </c>
      <c r="G2137" s="26" t="s">
        <v>389</v>
      </c>
    </row>
    <row r="2138" spans="1:7" x14ac:dyDescent="0.25">
      <c r="A2138" s="64" t="s">
        <v>7262</v>
      </c>
      <c r="B2138" s="31" t="s">
        <v>4684</v>
      </c>
      <c r="C2138" s="25" t="s">
        <v>453</v>
      </c>
      <c r="D2138" s="25" t="s">
        <v>592</v>
      </c>
      <c r="E2138" s="28">
        <v>2364</v>
      </c>
      <c r="F2138" s="26" t="s">
        <v>4748</v>
      </c>
      <c r="G2138" s="26" t="s">
        <v>8979</v>
      </c>
    </row>
    <row r="2139" spans="1:7" x14ac:dyDescent="0.25">
      <c r="A2139" s="64" t="s">
        <v>7263</v>
      </c>
      <c r="B2139" s="31" t="s">
        <v>4685</v>
      </c>
      <c r="C2139" s="25" t="s">
        <v>4686</v>
      </c>
      <c r="D2139" s="25" t="s">
        <v>592</v>
      </c>
      <c r="E2139" s="28">
        <v>952</v>
      </c>
      <c r="F2139" s="26" t="s">
        <v>4749</v>
      </c>
      <c r="G2139" s="26" t="s">
        <v>3684</v>
      </c>
    </row>
    <row r="2140" spans="1:7" x14ac:dyDescent="0.25">
      <c r="A2140" s="64" t="s">
        <v>7264</v>
      </c>
      <c r="B2140" s="31" t="s">
        <v>4687</v>
      </c>
      <c r="C2140" s="25" t="s">
        <v>399</v>
      </c>
      <c r="D2140" s="25" t="s">
        <v>592</v>
      </c>
      <c r="E2140" s="28">
        <v>164</v>
      </c>
      <c r="F2140" s="26" t="s">
        <v>389</v>
      </c>
      <c r="G2140" s="26" t="s">
        <v>8980</v>
      </c>
    </row>
    <row r="2141" spans="1:7" x14ac:dyDescent="0.25">
      <c r="A2141" s="64" t="s">
        <v>7265</v>
      </c>
      <c r="B2141" s="31" t="s">
        <v>4688</v>
      </c>
      <c r="C2141" s="25" t="s">
        <v>649</v>
      </c>
      <c r="D2141" s="25" t="s">
        <v>592</v>
      </c>
      <c r="E2141" s="28">
        <v>218</v>
      </c>
      <c r="F2141" s="26" t="s">
        <v>3684</v>
      </c>
      <c r="G2141" s="26" t="s">
        <v>435</v>
      </c>
    </row>
    <row r="2142" spans="1:7" x14ac:dyDescent="0.25">
      <c r="A2142" s="64" t="s">
        <v>7266</v>
      </c>
      <c r="B2142" s="31" t="s">
        <v>4774</v>
      </c>
      <c r="C2142" s="25" t="s">
        <v>232</v>
      </c>
      <c r="D2142" s="25" t="s">
        <v>592</v>
      </c>
      <c r="E2142" s="28">
        <v>135</v>
      </c>
      <c r="F2142" s="26" t="s">
        <v>3684</v>
      </c>
      <c r="G2142" s="26" t="s">
        <v>8978</v>
      </c>
    </row>
    <row r="2143" spans="1:7" x14ac:dyDescent="0.25">
      <c r="A2143" s="64" t="s">
        <v>7267</v>
      </c>
      <c r="B2143" s="31" t="s">
        <v>4689</v>
      </c>
      <c r="C2143" s="25" t="s">
        <v>3571</v>
      </c>
      <c r="D2143" s="25" t="s">
        <v>4766</v>
      </c>
      <c r="E2143" s="28">
        <v>388</v>
      </c>
      <c r="F2143" s="26" t="s">
        <v>4773</v>
      </c>
      <c r="G2143" s="26" t="s">
        <v>8977</v>
      </c>
    </row>
    <row r="2144" spans="1:7" x14ac:dyDescent="0.25">
      <c r="A2144" s="64" t="s">
        <v>7268</v>
      </c>
      <c r="B2144" s="31" t="s">
        <v>4690</v>
      </c>
      <c r="C2144" s="24" t="s">
        <v>1560</v>
      </c>
      <c r="D2144" s="25" t="s">
        <v>4766</v>
      </c>
      <c r="E2144" s="28">
        <v>428</v>
      </c>
      <c r="F2144" s="28" t="s">
        <v>4775</v>
      </c>
      <c r="G2144" s="26" t="s">
        <v>8976</v>
      </c>
    </row>
    <row r="2145" spans="1:7" x14ac:dyDescent="0.25">
      <c r="A2145" s="64" t="s">
        <v>7269</v>
      </c>
      <c r="B2145" s="31" t="s">
        <v>4691</v>
      </c>
      <c r="C2145" s="25" t="s">
        <v>1870</v>
      </c>
      <c r="D2145" s="25" t="s">
        <v>4692</v>
      </c>
      <c r="E2145" s="28">
        <v>412</v>
      </c>
      <c r="F2145" s="26" t="s">
        <v>4776</v>
      </c>
      <c r="G2145" s="26" t="s">
        <v>8975</v>
      </c>
    </row>
    <row r="2146" spans="1:7" x14ac:dyDescent="0.25">
      <c r="A2146" s="64" t="s">
        <v>7270</v>
      </c>
      <c r="B2146" s="31" t="s">
        <v>4693</v>
      </c>
      <c r="C2146" s="25" t="s">
        <v>3307</v>
      </c>
      <c r="D2146" s="25" t="s">
        <v>592</v>
      </c>
      <c r="E2146" s="28">
        <v>385</v>
      </c>
      <c r="F2146" s="26" t="s">
        <v>3684</v>
      </c>
      <c r="G2146" s="26" t="s">
        <v>8973</v>
      </c>
    </row>
    <row r="2147" spans="1:7" x14ac:dyDescent="0.25">
      <c r="A2147" s="64" t="s">
        <v>7271</v>
      </c>
      <c r="B2147" s="31" t="s">
        <v>4694</v>
      </c>
      <c r="C2147" s="25" t="s">
        <v>2224</v>
      </c>
      <c r="D2147" s="25" t="s">
        <v>4666</v>
      </c>
      <c r="E2147" s="28">
        <v>686</v>
      </c>
      <c r="F2147" s="26" t="s">
        <v>1846</v>
      </c>
      <c r="G2147" s="26" t="s">
        <v>8974</v>
      </c>
    </row>
    <row r="2148" spans="1:7" x14ac:dyDescent="0.25">
      <c r="A2148" s="64" t="s">
        <v>7272</v>
      </c>
      <c r="B2148" s="31" t="s">
        <v>4695</v>
      </c>
      <c r="C2148" s="25" t="s">
        <v>2729</v>
      </c>
      <c r="D2148" s="25" t="s">
        <v>4696</v>
      </c>
      <c r="E2148" s="28">
        <v>1522</v>
      </c>
      <c r="F2148" s="26" t="s">
        <v>4777</v>
      </c>
      <c r="G2148" s="26" t="s">
        <v>8972</v>
      </c>
    </row>
    <row r="2149" spans="1:7" x14ac:dyDescent="0.25">
      <c r="A2149" s="64" t="s">
        <v>7273</v>
      </c>
      <c r="B2149" s="31" t="s">
        <v>4697</v>
      </c>
      <c r="C2149" s="25" t="s">
        <v>4698</v>
      </c>
      <c r="D2149" s="25" t="s">
        <v>4666</v>
      </c>
      <c r="E2149" s="28">
        <v>556</v>
      </c>
      <c r="F2149" s="26" t="s">
        <v>4750</v>
      </c>
      <c r="G2149" s="26" t="s">
        <v>1846</v>
      </c>
    </row>
    <row r="2150" spans="1:7" x14ac:dyDescent="0.25">
      <c r="A2150" s="64" t="s">
        <v>7274</v>
      </c>
      <c r="B2150" s="31" t="s">
        <v>4703</v>
      </c>
      <c r="C2150" s="25" t="s">
        <v>1832</v>
      </c>
      <c r="D2150" s="25" t="s">
        <v>4700</v>
      </c>
      <c r="E2150" s="28">
        <v>1324</v>
      </c>
      <c r="F2150" s="26" t="s">
        <v>4782</v>
      </c>
      <c r="G2150" s="26" t="s">
        <v>4751</v>
      </c>
    </row>
    <row r="2151" spans="1:7" ht="47.25" x14ac:dyDescent="0.25">
      <c r="A2151" s="64" t="s">
        <v>7275</v>
      </c>
      <c r="B2151" s="31" t="s">
        <v>4781</v>
      </c>
      <c r="C2151" s="25" t="s">
        <v>4701</v>
      </c>
      <c r="D2151" s="25" t="s">
        <v>4702</v>
      </c>
      <c r="E2151" s="28">
        <v>4668</v>
      </c>
      <c r="F2151" s="26" t="s">
        <v>4747</v>
      </c>
      <c r="G2151" s="26" t="s">
        <v>4783</v>
      </c>
    </row>
    <row r="2152" spans="1:7" x14ac:dyDescent="0.25">
      <c r="A2152" s="64" t="s">
        <v>7276</v>
      </c>
      <c r="B2152" s="31" t="s">
        <v>4704</v>
      </c>
      <c r="C2152" s="25" t="s">
        <v>4705</v>
      </c>
      <c r="D2152" s="25" t="s">
        <v>4706</v>
      </c>
      <c r="E2152" s="28">
        <v>1512</v>
      </c>
      <c r="F2152" s="26" t="s">
        <v>4751</v>
      </c>
      <c r="G2152" s="26" t="s">
        <v>8971</v>
      </c>
    </row>
    <row r="2153" spans="1:7" x14ac:dyDescent="0.25">
      <c r="A2153" s="64" t="s">
        <v>7277</v>
      </c>
      <c r="B2153" s="31" t="s">
        <v>4707</v>
      </c>
      <c r="C2153" s="25" t="s">
        <v>2395</v>
      </c>
      <c r="D2153" s="25" t="s">
        <v>4700</v>
      </c>
      <c r="E2153" s="28">
        <v>1420</v>
      </c>
      <c r="F2153" s="26" t="s">
        <v>4782</v>
      </c>
      <c r="G2153" s="26" t="s">
        <v>4784</v>
      </c>
    </row>
    <row r="2154" spans="1:7" x14ac:dyDescent="0.25">
      <c r="A2154" s="64" t="s">
        <v>7278</v>
      </c>
      <c r="B2154" s="31" t="s">
        <v>4708</v>
      </c>
      <c r="C2154" s="25" t="s">
        <v>4709</v>
      </c>
      <c r="D2154" s="25" t="s">
        <v>4710</v>
      </c>
      <c r="E2154" s="28">
        <v>1810</v>
      </c>
      <c r="F2154" s="26" t="s">
        <v>4794</v>
      </c>
      <c r="G2154" s="26" t="s">
        <v>4752</v>
      </c>
    </row>
    <row r="2155" spans="1:7" x14ac:dyDescent="0.25">
      <c r="A2155" s="64" t="s">
        <v>7279</v>
      </c>
      <c r="B2155" s="31" t="s">
        <v>4711</v>
      </c>
      <c r="C2155" s="25" t="s">
        <v>4712</v>
      </c>
      <c r="D2155" s="25" t="s">
        <v>4710</v>
      </c>
      <c r="E2155" s="28">
        <v>5851</v>
      </c>
      <c r="F2155" s="26" t="s">
        <v>4746</v>
      </c>
      <c r="G2155" s="26" t="s">
        <v>4753</v>
      </c>
    </row>
    <row r="2156" spans="1:7" x14ac:dyDescent="0.25">
      <c r="A2156" s="64" t="s">
        <v>7280</v>
      </c>
      <c r="B2156" s="31" t="s">
        <v>4713</v>
      </c>
      <c r="C2156" s="25" t="s">
        <v>4279</v>
      </c>
      <c r="D2156" s="25" t="s">
        <v>4700</v>
      </c>
      <c r="E2156" s="28">
        <v>743</v>
      </c>
      <c r="F2156" s="26" t="s">
        <v>4785</v>
      </c>
      <c r="G2156" s="26" t="s">
        <v>8984</v>
      </c>
    </row>
    <row r="2157" spans="1:7" x14ac:dyDescent="0.25">
      <c r="A2157" s="64" t="s">
        <v>7281</v>
      </c>
      <c r="B2157" s="31" t="s">
        <v>4778</v>
      </c>
      <c r="C2157" s="25" t="s">
        <v>4699</v>
      </c>
      <c r="D2157" s="25" t="s">
        <v>4700</v>
      </c>
      <c r="E2157" s="28">
        <v>1713</v>
      </c>
      <c r="F2157" s="26" t="s">
        <v>4787</v>
      </c>
      <c r="G2157" s="26" t="s">
        <v>8985</v>
      </c>
    </row>
    <row r="2158" spans="1:7" ht="31.5" x14ac:dyDescent="0.25">
      <c r="A2158" s="64" t="s">
        <v>7282</v>
      </c>
      <c r="B2158" s="31" t="s">
        <v>4714</v>
      </c>
      <c r="C2158" s="25" t="s">
        <v>4715</v>
      </c>
      <c r="D2158" s="25" t="s">
        <v>4786</v>
      </c>
      <c r="E2158" s="28">
        <v>4288</v>
      </c>
      <c r="F2158" s="26" t="s">
        <v>4788</v>
      </c>
      <c r="G2158" s="26" t="s">
        <v>8986</v>
      </c>
    </row>
    <row r="2159" spans="1:7" ht="31.5" x14ac:dyDescent="0.25">
      <c r="A2159" s="64" t="s">
        <v>7283</v>
      </c>
      <c r="B2159" s="31" t="s">
        <v>4716</v>
      </c>
      <c r="C2159" s="25" t="s">
        <v>4789</v>
      </c>
      <c r="D2159" s="25" t="s">
        <v>4791</v>
      </c>
      <c r="E2159" s="28">
        <v>3730</v>
      </c>
      <c r="F2159" s="26" t="s">
        <v>4773</v>
      </c>
      <c r="G2159" s="26" t="s">
        <v>4751</v>
      </c>
    </row>
    <row r="2160" spans="1:7" x14ac:dyDescent="0.25">
      <c r="A2160" s="64" t="s">
        <v>7284</v>
      </c>
      <c r="B2160" s="31" t="s">
        <v>4717</v>
      </c>
      <c r="C2160" s="25" t="s">
        <v>181</v>
      </c>
      <c r="D2160" s="25" t="s">
        <v>7648</v>
      </c>
      <c r="E2160" s="28">
        <v>665</v>
      </c>
      <c r="F2160" s="26" t="s">
        <v>4773</v>
      </c>
      <c r="G2160" s="26" t="s">
        <v>8987</v>
      </c>
    </row>
    <row r="2161" spans="1:7" ht="31.5" x14ac:dyDescent="0.25">
      <c r="A2161" s="64" t="s">
        <v>7285</v>
      </c>
      <c r="B2161" s="31" t="s">
        <v>4718</v>
      </c>
      <c r="C2161" s="25" t="s">
        <v>4719</v>
      </c>
      <c r="D2161" s="25" t="s">
        <v>4792</v>
      </c>
      <c r="E2161" s="28">
        <v>2276</v>
      </c>
      <c r="F2161" s="26" t="s">
        <v>4754</v>
      </c>
      <c r="G2161" s="26" t="s">
        <v>8988</v>
      </c>
    </row>
    <row r="2162" spans="1:7" x14ac:dyDescent="0.25">
      <c r="A2162" s="64" t="s">
        <v>7286</v>
      </c>
      <c r="B2162" s="31" t="s">
        <v>4721</v>
      </c>
      <c r="C2162" s="25" t="s">
        <v>4722</v>
      </c>
      <c r="D2162" s="25" t="s">
        <v>4720</v>
      </c>
      <c r="E2162" s="28">
        <v>895</v>
      </c>
      <c r="F2162" s="26" t="s">
        <v>4773</v>
      </c>
      <c r="G2162" s="26" t="s">
        <v>8989</v>
      </c>
    </row>
    <row r="2163" spans="1:7" x14ac:dyDescent="0.25">
      <c r="A2163" s="64" t="s">
        <v>7287</v>
      </c>
      <c r="B2163" s="31" t="s">
        <v>4723</v>
      </c>
      <c r="C2163" s="24" t="s">
        <v>4790</v>
      </c>
      <c r="D2163" s="24" t="s">
        <v>4793</v>
      </c>
      <c r="E2163" s="28">
        <v>8085</v>
      </c>
      <c r="F2163" s="26" t="s">
        <v>4795</v>
      </c>
      <c r="G2163" s="28" t="s">
        <v>4758</v>
      </c>
    </row>
    <row r="2164" spans="1:7" x14ac:dyDescent="0.25">
      <c r="A2164" s="64" t="s">
        <v>7288</v>
      </c>
      <c r="B2164" s="31" t="s">
        <v>4796</v>
      </c>
      <c r="C2164" s="25" t="s">
        <v>4724</v>
      </c>
      <c r="D2164" s="25" t="s">
        <v>4725</v>
      </c>
      <c r="E2164" s="28">
        <v>3188</v>
      </c>
      <c r="F2164" s="26" t="s">
        <v>4755</v>
      </c>
      <c r="G2164" s="26" t="s">
        <v>4804</v>
      </c>
    </row>
    <row r="2165" spans="1:7" x14ac:dyDescent="0.25">
      <c r="A2165" s="64" t="s">
        <v>7289</v>
      </c>
      <c r="B2165" s="31" t="s">
        <v>4797</v>
      </c>
      <c r="C2165" s="25" t="s">
        <v>4739</v>
      </c>
      <c r="D2165" s="25" t="s">
        <v>4734</v>
      </c>
      <c r="E2165" s="28">
        <v>1560</v>
      </c>
      <c r="F2165" s="26" t="s">
        <v>4757</v>
      </c>
      <c r="G2165" s="26" t="s">
        <v>4804</v>
      </c>
    </row>
    <row r="2166" spans="1:7" ht="31.5" x14ac:dyDescent="0.25">
      <c r="A2166" s="64" t="s">
        <v>7290</v>
      </c>
      <c r="B2166" s="31" t="s">
        <v>4798</v>
      </c>
      <c r="C2166" s="25" t="s">
        <v>91</v>
      </c>
      <c r="D2166" s="25" t="s">
        <v>4726</v>
      </c>
      <c r="E2166" s="28">
        <v>668</v>
      </c>
      <c r="F2166" s="26" t="s">
        <v>1147</v>
      </c>
      <c r="G2166" s="26" t="s">
        <v>8990</v>
      </c>
    </row>
    <row r="2167" spans="1:7" x14ac:dyDescent="0.25">
      <c r="A2167" s="64" t="s">
        <v>7291</v>
      </c>
      <c r="B2167" s="31" t="s">
        <v>4729</v>
      </c>
      <c r="C2167" s="25" t="s">
        <v>4299</v>
      </c>
      <c r="D2167" s="25" t="s">
        <v>4730</v>
      </c>
      <c r="E2167" s="28">
        <v>1400</v>
      </c>
      <c r="F2167" s="26" t="s">
        <v>4749</v>
      </c>
      <c r="G2167" s="26" t="s">
        <v>8993</v>
      </c>
    </row>
    <row r="2168" spans="1:7" x14ac:dyDescent="0.25">
      <c r="A2168" s="64" t="s">
        <v>7292</v>
      </c>
      <c r="B2168" s="31" t="s">
        <v>4731</v>
      </c>
      <c r="C2168" s="25" t="s">
        <v>4732</v>
      </c>
      <c r="D2168" s="25" t="s">
        <v>4730</v>
      </c>
      <c r="E2168" s="28">
        <v>2906</v>
      </c>
      <c r="F2168" s="26" t="s">
        <v>4749</v>
      </c>
      <c r="G2168" s="26" t="s">
        <v>8992</v>
      </c>
    </row>
    <row r="2169" spans="1:7" x14ac:dyDescent="0.25">
      <c r="A2169" s="64" t="s">
        <v>7293</v>
      </c>
      <c r="B2169" s="31" t="s">
        <v>4733</v>
      </c>
      <c r="C2169" s="25" t="s">
        <v>426</v>
      </c>
      <c r="D2169" s="25" t="s">
        <v>4734</v>
      </c>
      <c r="E2169" s="28">
        <v>1445</v>
      </c>
      <c r="F2169" s="26" t="s">
        <v>4756</v>
      </c>
      <c r="G2169" s="26" t="s">
        <v>8991</v>
      </c>
    </row>
    <row r="2170" spans="1:7" x14ac:dyDescent="0.25">
      <c r="A2170" s="64" t="s">
        <v>7294</v>
      </c>
      <c r="B2170" s="31" t="s">
        <v>4735</v>
      </c>
      <c r="C2170" s="25" t="s">
        <v>4736</v>
      </c>
      <c r="D2170" s="25" t="s">
        <v>4730</v>
      </c>
      <c r="E2170" s="28">
        <v>5299</v>
      </c>
      <c r="F2170" s="26" t="s">
        <v>4749</v>
      </c>
      <c r="G2170" s="26" t="s">
        <v>4799</v>
      </c>
    </row>
    <row r="2171" spans="1:7" x14ac:dyDescent="0.25">
      <c r="A2171" s="64" t="s">
        <v>7295</v>
      </c>
      <c r="B2171" s="31" t="s">
        <v>4727</v>
      </c>
      <c r="C2171" s="25" t="s">
        <v>5249</v>
      </c>
      <c r="D2171" s="25" t="s">
        <v>4728</v>
      </c>
      <c r="E2171" s="28">
        <v>2852</v>
      </c>
      <c r="F2171" s="26" t="s">
        <v>4804</v>
      </c>
      <c r="G2171" s="26" t="s">
        <v>8994</v>
      </c>
    </row>
    <row r="2172" spans="1:7" ht="31.5" x14ac:dyDescent="0.25">
      <c r="A2172" s="64" t="s">
        <v>7296</v>
      </c>
      <c r="B2172" s="31" t="s">
        <v>4740</v>
      </c>
      <c r="C2172" s="25" t="s">
        <v>3604</v>
      </c>
      <c r="D2172" s="25" t="s">
        <v>4741</v>
      </c>
      <c r="E2172" s="28">
        <v>1976</v>
      </c>
      <c r="F2172" s="26" t="s">
        <v>4807</v>
      </c>
      <c r="G2172" s="26" t="s">
        <v>4812</v>
      </c>
    </row>
    <row r="2173" spans="1:7" x14ac:dyDescent="0.25">
      <c r="A2173" s="64" t="s">
        <v>7297</v>
      </c>
      <c r="B2173" s="31" t="s">
        <v>7502</v>
      </c>
      <c r="C2173" s="25" t="s">
        <v>2757</v>
      </c>
      <c r="D2173" s="25" t="s">
        <v>4730</v>
      </c>
      <c r="E2173" s="28">
        <v>761</v>
      </c>
      <c r="F2173" s="26" t="s">
        <v>4749</v>
      </c>
      <c r="G2173" s="26" t="s">
        <v>4806</v>
      </c>
    </row>
    <row r="2174" spans="1:7" x14ac:dyDescent="0.25">
      <c r="A2174" s="64" t="s">
        <v>7298</v>
      </c>
      <c r="B2174" s="31" t="s">
        <v>7535</v>
      </c>
      <c r="C2174" s="25" t="s">
        <v>5250</v>
      </c>
      <c r="D2174" s="25" t="s">
        <v>4730</v>
      </c>
      <c r="E2174" s="26">
        <v>2060</v>
      </c>
      <c r="F2174" s="26" t="s">
        <v>4808</v>
      </c>
      <c r="G2174" s="26" t="s">
        <v>4807</v>
      </c>
    </row>
    <row r="2175" spans="1:7" x14ac:dyDescent="0.25">
      <c r="A2175" s="64" t="s">
        <v>7299</v>
      </c>
      <c r="B2175" s="31" t="s">
        <v>4737</v>
      </c>
      <c r="C2175" s="25" t="s">
        <v>4441</v>
      </c>
      <c r="D2175" s="25" t="s">
        <v>4730</v>
      </c>
      <c r="E2175" s="28">
        <v>1610</v>
      </c>
      <c r="F2175" s="26" t="s">
        <v>4749</v>
      </c>
      <c r="G2175" s="26" t="s">
        <v>8995</v>
      </c>
    </row>
    <row r="2176" spans="1:7" x14ac:dyDescent="0.25">
      <c r="A2176" s="64" t="s">
        <v>7300</v>
      </c>
      <c r="B2176" s="31" t="s">
        <v>4811</v>
      </c>
      <c r="C2176" s="24" t="s">
        <v>1669</v>
      </c>
      <c r="D2176" s="25" t="s">
        <v>4730</v>
      </c>
      <c r="E2176" s="28">
        <v>736</v>
      </c>
      <c r="F2176" s="26" t="s">
        <v>4749</v>
      </c>
      <c r="G2176" s="28" t="s">
        <v>9013</v>
      </c>
    </row>
    <row r="2177" spans="1:7" x14ac:dyDescent="0.25">
      <c r="A2177" s="64" t="s">
        <v>7301</v>
      </c>
      <c r="B2177" s="31" t="s">
        <v>4738</v>
      </c>
      <c r="C2177" s="24" t="s">
        <v>4819</v>
      </c>
      <c r="D2177" s="25" t="s">
        <v>4730</v>
      </c>
      <c r="E2177" s="28">
        <v>282</v>
      </c>
      <c r="F2177" s="26" t="s">
        <v>4749</v>
      </c>
      <c r="G2177" s="28" t="s">
        <v>3400</v>
      </c>
    </row>
    <row r="2178" spans="1:7" x14ac:dyDescent="0.25">
      <c r="A2178" s="64" t="s">
        <v>7302</v>
      </c>
      <c r="B2178" s="31" t="s">
        <v>4820</v>
      </c>
      <c r="C2178" s="24" t="s">
        <v>4821</v>
      </c>
      <c r="D2178" s="25" t="s">
        <v>4730</v>
      </c>
      <c r="E2178" s="28">
        <v>636</v>
      </c>
      <c r="F2178" s="26" t="s">
        <v>4749</v>
      </c>
      <c r="G2178" s="28" t="s">
        <v>9012</v>
      </c>
    </row>
    <row r="2179" spans="1:7" x14ac:dyDescent="0.25">
      <c r="A2179" s="64" t="s">
        <v>7303</v>
      </c>
      <c r="B2179" s="31" t="s">
        <v>4822</v>
      </c>
      <c r="C2179" s="24" t="s">
        <v>4823</v>
      </c>
      <c r="D2179" s="25" t="s">
        <v>4730</v>
      </c>
      <c r="E2179" s="64">
        <v>1146</v>
      </c>
      <c r="F2179" s="64" t="s">
        <v>8996</v>
      </c>
      <c r="G2179" s="28" t="s">
        <v>9011</v>
      </c>
    </row>
    <row r="2180" spans="1:7" x14ac:dyDescent="0.25">
      <c r="A2180" s="64" t="s">
        <v>7304</v>
      </c>
      <c r="B2180" s="31" t="s">
        <v>4825</v>
      </c>
      <c r="C2180" s="24" t="s">
        <v>5248</v>
      </c>
      <c r="D2180" s="25" t="s">
        <v>4730</v>
      </c>
      <c r="E2180" s="28">
        <v>1132</v>
      </c>
      <c r="F2180" s="26" t="s">
        <v>4826</v>
      </c>
      <c r="G2180" s="28" t="s">
        <v>9010</v>
      </c>
    </row>
    <row r="2181" spans="1:7" x14ac:dyDescent="0.25">
      <c r="A2181" s="64" t="s">
        <v>7305</v>
      </c>
      <c r="B2181" s="31" t="s">
        <v>4828</v>
      </c>
      <c r="C2181" s="24" t="s">
        <v>4827</v>
      </c>
      <c r="D2181" s="25" t="s">
        <v>4730</v>
      </c>
      <c r="E2181" s="28">
        <v>160</v>
      </c>
      <c r="F2181" s="26" t="s">
        <v>4824</v>
      </c>
      <c r="G2181" s="28" t="s">
        <v>9009</v>
      </c>
    </row>
    <row r="2182" spans="1:7" x14ac:dyDescent="0.25">
      <c r="A2182" s="64" t="s">
        <v>7306</v>
      </c>
      <c r="B2182" s="31" t="s">
        <v>4830</v>
      </c>
      <c r="C2182" s="24" t="s">
        <v>848</v>
      </c>
      <c r="D2182" s="25" t="s">
        <v>592</v>
      </c>
      <c r="E2182" s="28">
        <v>458</v>
      </c>
      <c r="F2182" s="26" t="s">
        <v>4829</v>
      </c>
      <c r="G2182" s="26" t="s">
        <v>4748</v>
      </c>
    </row>
    <row r="2183" spans="1:7" x14ac:dyDescent="0.25">
      <c r="A2183" s="64" t="s">
        <v>7307</v>
      </c>
      <c r="B2183" s="31" t="s">
        <v>4831</v>
      </c>
      <c r="C2183" s="24" t="s">
        <v>4832</v>
      </c>
      <c r="D2183" s="25" t="s">
        <v>592</v>
      </c>
      <c r="E2183" s="28">
        <v>264</v>
      </c>
      <c r="F2183" s="26" t="s">
        <v>4749</v>
      </c>
      <c r="G2183" s="28" t="s">
        <v>9008</v>
      </c>
    </row>
    <row r="2184" spans="1:7" x14ac:dyDescent="0.25">
      <c r="A2184" s="64" t="s">
        <v>7308</v>
      </c>
      <c r="B2184" s="31" t="s">
        <v>4833</v>
      </c>
      <c r="C2184" s="24" t="s">
        <v>4834</v>
      </c>
      <c r="D2184" s="25" t="s">
        <v>592</v>
      </c>
      <c r="E2184" s="28">
        <v>410</v>
      </c>
      <c r="F2184" s="26" t="s">
        <v>4760</v>
      </c>
      <c r="G2184" s="28" t="s">
        <v>9006</v>
      </c>
    </row>
    <row r="2185" spans="1:7" x14ac:dyDescent="0.25">
      <c r="A2185" s="64" t="s">
        <v>7309</v>
      </c>
      <c r="B2185" s="31" t="s">
        <v>4836</v>
      </c>
      <c r="C2185" s="24" t="s">
        <v>2742</v>
      </c>
      <c r="D2185" s="25" t="s">
        <v>4666</v>
      </c>
      <c r="E2185" s="28">
        <v>1288</v>
      </c>
      <c r="F2185" s="26" t="s">
        <v>1147</v>
      </c>
      <c r="G2185" s="28" t="s">
        <v>9007</v>
      </c>
    </row>
    <row r="2186" spans="1:7" x14ac:dyDescent="0.25">
      <c r="A2186" s="64" t="s">
        <v>7310</v>
      </c>
      <c r="B2186" s="31" t="s">
        <v>4837</v>
      </c>
      <c r="C2186" s="24" t="s">
        <v>3608</v>
      </c>
      <c r="D2186" s="25" t="s">
        <v>4666</v>
      </c>
      <c r="E2186" s="28">
        <v>484</v>
      </c>
      <c r="F2186" s="26" t="s">
        <v>1846</v>
      </c>
      <c r="G2186" s="26" t="s">
        <v>1147</v>
      </c>
    </row>
    <row r="2187" spans="1:7" x14ac:dyDescent="0.25">
      <c r="A2187" s="64" t="s">
        <v>7311</v>
      </c>
      <c r="B2187" s="31" t="s">
        <v>4838</v>
      </c>
      <c r="C2187" s="24" t="s">
        <v>1950</v>
      </c>
      <c r="D2187" s="25" t="s">
        <v>4666</v>
      </c>
      <c r="E2187" s="28">
        <v>560</v>
      </c>
      <c r="F2187" s="26" t="s">
        <v>1846</v>
      </c>
      <c r="G2187" s="26" t="s">
        <v>1073</v>
      </c>
    </row>
    <row r="2188" spans="1:7" ht="31.5" x14ac:dyDescent="0.25">
      <c r="A2188" s="64" t="s">
        <v>7312</v>
      </c>
      <c r="B2188" s="31" t="s">
        <v>4840</v>
      </c>
      <c r="C2188" s="24" t="s">
        <v>4841</v>
      </c>
      <c r="D2188" s="25" t="s">
        <v>4839</v>
      </c>
      <c r="E2188" s="28">
        <v>1960</v>
      </c>
      <c r="F2188" s="26" t="s">
        <v>2202</v>
      </c>
      <c r="G2188" s="26" t="s">
        <v>9005</v>
      </c>
    </row>
    <row r="2189" spans="1:7" x14ac:dyDescent="0.25">
      <c r="A2189" s="64" t="s">
        <v>7313</v>
      </c>
      <c r="B2189" s="31" t="s">
        <v>4842</v>
      </c>
      <c r="C2189" s="24" t="s">
        <v>2296</v>
      </c>
      <c r="D2189" s="25" t="s">
        <v>4692</v>
      </c>
      <c r="E2189" s="28">
        <v>350</v>
      </c>
      <c r="F2189" s="26" t="s">
        <v>4773</v>
      </c>
      <c r="G2189" s="26" t="s">
        <v>9002</v>
      </c>
    </row>
    <row r="2190" spans="1:7" ht="31.5" x14ac:dyDescent="0.25">
      <c r="A2190" s="64" t="s">
        <v>7314</v>
      </c>
      <c r="B2190" s="31" t="s">
        <v>4845</v>
      </c>
      <c r="C2190" s="24" t="s">
        <v>4843</v>
      </c>
      <c r="D2190" s="25" t="s">
        <v>4844</v>
      </c>
      <c r="E2190" s="28">
        <v>440</v>
      </c>
      <c r="F2190" s="26" t="s">
        <v>4869</v>
      </c>
      <c r="G2190" s="26" t="s">
        <v>9004</v>
      </c>
    </row>
    <row r="2191" spans="1:7" x14ac:dyDescent="0.25">
      <c r="A2191" s="64" t="s">
        <v>7315</v>
      </c>
      <c r="B2191" s="31" t="s">
        <v>4849</v>
      </c>
      <c r="C2191" s="24" t="s">
        <v>4846</v>
      </c>
      <c r="D2191" s="25" t="s">
        <v>4847</v>
      </c>
      <c r="E2191" s="28">
        <v>1285</v>
      </c>
      <c r="F2191" s="26" t="s">
        <v>4848</v>
      </c>
      <c r="G2191" s="26" t="s">
        <v>4848</v>
      </c>
    </row>
    <row r="2192" spans="1:7" x14ac:dyDescent="0.25">
      <c r="A2192" s="64" t="s">
        <v>7316</v>
      </c>
      <c r="B2192" s="31" t="s">
        <v>4851</v>
      </c>
      <c r="C2192" s="24" t="s">
        <v>4850</v>
      </c>
      <c r="D2192" s="25" t="s">
        <v>4847</v>
      </c>
      <c r="E2192" s="28">
        <v>478</v>
      </c>
      <c r="F2192" s="26" t="s">
        <v>4848</v>
      </c>
      <c r="G2192" s="26" t="s">
        <v>4804</v>
      </c>
    </row>
    <row r="2193" spans="1:7" x14ac:dyDescent="0.25">
      <c r="A2193" s="64" t="s">
        <v>7317</v>
      </c>
      <c r="B2193" s="31" t="s">
        <v>4852</v>
      </c>
      <c r="C2193" s="24" t="s">
        <v>3476</v>
      </c>
      <c r="D2193" s="25" t="s">
        <v>4734</v>
      </c>
      <c r="E2193" s="28">
        <v>1090</v>
      </c>
      <c r="F2193" s="26" t="s">
        <v>4756</v>
      </c>
      <c r="G2193" s="26" t="s">
        <v>9000</v>
      </c>
    </row>
    <row r="2194" spans="1:7" x14ac:dyDescent="0.25">
      <c r="A2194" s="64" t="s">
        <v>7318</v>
      </c>
      <c r="B2194" s="31" t="s">
        <v>4853</v>
      </c>
      <c r="C2194" s="24" t="s">
        <v>3475</v>
      </c>
      <c r="D2194" s="25" t="s">
        <v>4734</v>
      </c>
      <c r="E2194" s="28">
        <v>110</v>
      </c>
      <c r="F2194" s="26" t="s">
        <v>4756</v>
      </c>
      <c r="G2194" s="26" t="s">
        <v>9001</v>
      </c>
    </row>
    <row r="2195" spans="1:7" x14ac:dyDescent="0.25">
      <c r="A2195" s="64" t="s">
        <v>7319</v>
      </c>
      <c r="B2195" s="31" t="s">
        <v>4854</v>
      </c>
      <c r="C2195" s="24" t="s">
        <v>1782</v>
      </c>
      <c r="D2195" s="25" t="s">
        <v>4710</v>
      </c>
      <c r="E2195" s="28">
        <v>426</v>
      </c>
      <c r="F2195" s="26" t="s">
        <v>4855</v>
      </c>
      <c r="G2195" s="26" t="s">
        <v>9002</v>
      </c>
    </row>
    <row r="2196" spans="1:7" x14ac:dyDescent="0.25">
      <c r="A2196" s="64" t="s">
        <v>7320</v>
      </c>
      <c r="B2196" s="31" t="s">
        <v>4857</v>
      </c>
      <c r="C2196" s="24" t="s">
        <v>4856</v>
      </c>
      <c r="D2196" s="25" t="s">
        <v>4710</v>
      </c>
      <c r="E2196" s="28">
        <v>568</v>
      </c>
      <c r="F2196" s="26" t="s">
        <v>4752</v>
      </c>
      <c r="G2196" s="26" t="s">
        <v>9003</v>
      </c>
    </row>
    <row r="2197" spans="1:7" x14ac:dyDescent="0.25">
      <c r="A2197" s="64" t="s">
        <v>7321</v>
      </c>
      <c r="B2197" s="31" t="s">
        <v>4858</v>
      </c>
      <c r="C2197" s="24" t="s">
        <v>504</v>
      </c>
      <c r="D2197" s="25" t="s">
        <v>4710</v>
      </c>
      <c r="E2197" s="28">
        <v>362</v>
      </c>
      <c r="F2197" s="26" t="s">
        <v>4752</v>
      </c>
      <c r="G2197" s="26" t="s">
        <v>8999</v>
      </c>
    </row>
    <row r="2198" spans="1:7" x14ac:dyDescent="0.25">
      <c r="A2198" s="64" t="s">
        <v>7322</v>
      </c>
      <c r="B2198" s="31" t="s">
        <v>4861</v>
      </c>
      <c r="C2198" s="24" t="s">
        <v>1552</v>
      </c>
      <c r="D2198" s="25" t="s">
        <v>4710</v>
      </c>
      <c r="E2198" s="28">
        <v>950</v>
      </c>
      <c r="F2198" s="26" t="s">
        <v>4752</v>
      </c>
      <c r="G2198" s="26" t="s">
        <v>8998</v>
      </c>
    </row>
    <row r="2199" spans="1:7" x14ac:dyDescent="0.25">
      <c r="A2199" s="64" t="s">
        <v>7323</v>
      </c>
      <c r="B2199" s="31" t="s">
        <v>4863</v>
      </c>
      <c r="C2199" s="24" t="s">
        <v>4862</v>
      </c>
      <c r="D2199" s="25" t="s">
        <v>4710</v>
      </c>
      <c r="E2199" s="28">
        <v>302</v>
      </c>
      <c r="F2199" s="26" t="s">
        <v>1550</v>
      </c>
      <c r="G2199" s="26" t="s">
        <v>8997</v>
      </c>
    </row>
    <row r="2200" spans="1:7" x14ac:dyDescent="0.25">
      <c r="A2200" s="64" t="s">
        <v>7324</v>
      </c>
      <c r="B2200" s="31" t="s">
        <v>4865</v>
      </c>
      <c r="C2200" s="24" t="s">
        <v>4864</v>
      </c>
      <c r="D2200" s="25" t="s">
        <v>4710</v>
      </c>
      <c r="E2200" s="28">
        <v>5925</v>
      </c>
      <c r="F2200" s="26" t="s">
        <v>4866</v>
      </c>
      <c r="G2200" s="26" t="s">
        <v>4866</v>
      </c>
    </row>
    <row r="2201" spans="1:7" x14ac:dyDescent="0.25">
      <c r="A2201" s="64" t="s">
        <v>7325</v>
      </c>
      <c r="B2201" s="31" t="s">
        <v>4867</v>
      </c>
      <c r="C2201" s="24" t="s">
        <v>646</v>
      </c>
      <c r="D2201" s="25" t="s">
        <v>4710</v>
      </c>
      <c r="E2201" s="28">
        <v>760</v>
      </c>
      <c r="F2201" s="26" t="s">
        <v>9014</v>
      </c>
      <c r="G2201" s="26" t="s">
        <v>9027</v>
      </c>
    </row>
    <row r="2202" spans="1:7" ht="31.5" x14ac:dyDescent="0.25">
      <c r="A2202" s="64" t="s">
        <v>7326</v>
      </c>
      <c r="B2202" s="31" t="s">
        <v>4871</v>
      </c>
      <c r="C2202" s="24" t="s">
        <v>117</v>
      </c>
      <c r="D2202" s="25" t="s">
        <v>4710</v>
      </c>
      <c r="E2202" s="28">
        <v>620</v>
      </c>
      <c r="F2202" s="26" t="s">
        <v>4872</v>
      </c>
      <c r="G2202" s="26" t="s">
        <v>9026</v>
      </c>
    </row>
    <row r="2203" spans="1:7" x14ac:dyDescent="0.25">
      <c r="A2203" s="64" t="s">
        <v>7327</v>
      </c>
      <c r="B2203" s="31" t="s">
        <v>4875</v>
      </c>
      <c r="C2203" s="24" t="s">
        <v>4876</v>
      </c>
      <c r="D2203" s="25" t="s">
        <v>4877</v>
      </c>
      <c r="E2203" s="28">
        <v>1022</v>
      </c>
      <c r="F2203" s="26" t="s">
        <v>4878</v>
      </c>
      <c r="G2203" s="26" t="s">
        <v>9025</v>
      </c>
    </row>
    <row r="2204" spans="1:7" ht="31.5" x14ac:dyDescent="0.25">
      <c r="A2204" s="64" t="s">
        <v>7328</v>
      </c>
      <c r="B2204" s="31" t="s">
        <v>4880</v>
      </c>
      <c r="C2204" s="24" t="s">
        <v>2265</v>
      </c>
      <c r="D2204" s="25" t="s">
        <v>4884</v>
      </c>
      <c r="E2204" s="28">
        <v>388</v>
      </c>
      <c r="F2204" s="26" t="s">
        <v>4773</v>
      </c>
      <c r="G2204" s="26" t="s">
        <v>9024</v>
      </c>
    </row>
    <row r="2205" spans="1:7" x14ac:dyDescent="0.25">
      <c r="A2205" s="64" t="s">
        <v>7329</v>
      </c>
      <c r="B2205" s="31" t="s">
        <v>4881</v>
      </c>
      <c r="C2205" s="24" t="s">
        <v>2502</v>
      </c>
      <c r="D2205" s="25" t="s">
        <v>4692</v>
      </c>
      <c r="E2205" s="64">
        <v>273</v>
      </c>
      <c r="F2205" s="26" t="s">
        <v>4773</v>
      </c>
      <c r="G2205" s="26" t="s">
        <v>8960</v>
      </c>
    </row>
    <row r="2206" spans="1:7" x14ac:dyDescent="0.25">
      <c r="A2206" s="64" t="s">
        <v>7330</v>
      </c>
      <c r="B2206" s="31" t="s">
        <v>4882</v>
      </c>
      <c r="C2206" s="24" t="s">
        <v>4883</v>
      </c>
      <c r="D2206" s="25" t="s">
        <v>4692</v>
      </c>
      <c r="E2206" s="28">
        <v>270</v>
      </c>
      <c r="F2206" s="26" t="s">
        <v>4747</v>
      </c>
      <c r="G2206" s="26" t="s">
        <v>9023</v>
      </c>
    </row>
    <row r="2207" spans="1:7" x14ac:dyDescent="0.25">
      <c r="A2207" s="64" t="s">
        <v>7331</v>
      </c>
      <c r="B2207" s="31" t="s">
        <v>4886</v>
      </c>
      <c r="C2207" s="24" t="s">
        <v>4885</v>
      </c>
      <c r="D2207" s="25" t="s">
        <v>4706</v>
      </c>
      <c r="E2207" s="28">
        <v>492</v>
      </c>
      <c r="F2207" s="26" t="s">
        <v>4751</v>
      </c>
      <c r="G2207" s="26" t="s">
        <v>9022</v>
      </c>
    </row>
    <row r="2208" spans="1:7" x14ac:dyDescent="0.25">
      <c r="A2208" s="64" t="s">
        <v>7332</v>
      </c>
      <c r="B2208" s="31" t="s">
        <v>4888</v>
      </c>
      <c r="C2208" s="24" t="s">
        <v>385</v>
      </c>
      <c r="D2208" s="25" t="s">
        <v>4706</v>
      </c>
      <c r="E2208" s="28">
        <v>908</v>
      </c>
      <c r="F2208" s="26" t="s">
        <v>4887</v>
      </c>
      <c r="G2208" s="26" t="s">
        <v>9021</v>
      </c>
    </row>
    <row r="2209" spans="1:7" x14ac:dyDescent="0.25">
      <c r="A2209" s="64" t="s">
        <v>7333</v>
      </c>
      <c r="B2209" s="31" t="s">
        <v>4890</v>
      </c>
      <c r="C2209" s="24" t="s">
        <v>4889</v>
      </c>
      <c r="D2209" s="25" t="s">
        <v>4706</v>
      </c>
      <c r="E2209" s="28">
        <v>240</v>
      </c>
      <c r="F2209" s="26" t="s">
        <v>4751</v>
      </c>
      <c r="G2209" s="26" t="s">
        <v>9020</v>
      </c>
    </row>
    <row r="2210" spans="1:7" x14ac:dyDescent="0.25">
      <c r="A2210" s="64" t="s">
        <v>7334</v>
      </c>
      <c r="B2210" s="31" t="s">
        <v>4892</v>
      </c>
      <c r="C2210" s="24" t="s">
        <v>4891</v>
      </c>
      <c r="D2210" s="25" t="s">
        <v>4706</v>
      </c>
      <c r="E2210" s="28">
        <v>500</v>
      </c>
      <c r="F2210" s="26" t="s">
        <v>4751</v>
      </c>
      <c r="G2210" s="26" t="s">
        <v>9019</v>
      </c>
    </row>
    <row r="2211" spans="1:7" x14ac:dyDescent="0.25">
      <c r="A2211" s="64" t="s">
        <v>7335</v>
      </c>
      <c r="B2211" s="31" t="s">
        <v>4893</v>
      </c>
      <c r="C2211" s="24" t="s">
        <v>2348</v>
      </c>
      <c r="D2211" s="25" t="s">
        <v>4700</v>
      </c>
      <c r="E2211" s="28">
        <v>122</v>
      </c>
      <c r="F2211" s="26" t="s">
        <v>4751</v>
      </c>
      <c r="G2211" s="26" t="s">
        <v>9018</v>
      </c>
    </row>
    <row r="2212" spans="1:7" ht="15.75" customHeight="1" x14ac:dyDescent="0.25">
      <c r="A2212" s="64" t="s">
        <v>7529</v>
      </c>
      <c r="B2212" s="31" t="s">
        <v>4895</v>
      </c>
      <c r="C2212" s="24" t="s">
        <v>4894</v>
      </c>
      <c r="D2212" s="25" t="s">
        <v>4700</v>
      </c>
      <c r="E2212" s="28">
        <v>111</v>
      </c>
      <c r="F2212" s="26" t="s">
        <v>4754</v>
      </c>
      <c r="G2212" s="26" t="s">
        <v>4896</v>
      </c>
    </row>
    <row r="2213" spans="1:7" x14ac:dyDescent="0.25">
      <c r="A2213" s="64" t="s">
        <v>7530</v>
      </c>
      <c r="B2213" s="31" t="s">
        <v>7503</v>
      </c>
      <c r="C2213" s="24" t="s">
        <v>7504</v>
      </c>
      <c r="D2213" s="25" t="s">
        <v>592</v>
      </c>
      <c r="E2213" s="28">
        <v>106</v>
      </c>
      <c r="F2213" s="26" t="s">
        <v>4829</v>
      </c>
      <c r="G2213" s="26" t="s">
        <v>7509</v>
      </c>
    </row>
    <row r="2214" spans="1:7" x14ac:dyDescent="0.25">
      <c r="A2214" s="64" t="s">
        <v>7531</v>
      </c>
      <c r="B2214" s="31" t="s">
        <v>7505</v>
      </c>
      <c r="C2214" s="24" t="s">
        <v>1965</v>
      </c>
      <c r="D2214" s="25" t="s">
        <v>7510</v>
      </c>
      <c r="E2214" s="28">
        <v>171</v>
      </c>
      <c r="F2214" s="26" t="s">
        <v>4607</v>
      </c>
      <c r="G2214" s="26" t="s">
        <v>9017</v>
      </c>
    </row>
    <row r="2215" spans="1:7" x14ac:dyDescent="0.25">
      <c r="A2215" s="64" t="s">
        <v>7532</v>
      </c>
      <c r="B2215" s="31" t="s">
        <v>7506</v>
      </c>
      <c r="C2215" s="24" t="s">
        <v>7507</v>
      </c>
      <c r="D2215" s="25" t="s">
        <v>4766</v>
      </c>
      <c r="E2215" s="28">
        <v>70</v>
      </c>
      <c r="F2215" s="26" t="s">
        <v>7511</v>
      </c>
      <c r="G2215" s="26" t="s">
        <v>9016</v>
      </c>
    </row>
    <row r="2216" spans="1:7" x14ac:dyDescent="0.25">
      <c r="A2216" s="64" t="s">
        <v>7533</v>
      </c>
      <c r="B2216" s="31" t="s">
        <v>7508</v>
      </c>
      <c r="C2216" s="24" t="s">
        <v>7513</v>
      </c>
      <c r="D2216" s="25" t="s">
        <v>4700</v>
      </c>
      <c r="E2216" s="28">
        <v>420</v>
      </c>
      <c r="F2216" s="26" t="s">
        <v>4782</v>
      </c>
      <c r="G2216" s="26" t="s">
        <v>7514</v>
      </c>
    </row>
    <row r="2217" spans="1:7" ht="31.5" x14ac:dyDescent="0.25">
      <c r="A2217" s="64" t="s">
        <v>7534</v>
      </c>
      <c r="B2217" s="31" t="s">
        <v>7512</v>
      </c>
      <c r="C2217" s="24" t="s">
        <v>2201</v>
      </c>
      <c r="D2217" s="25" t="s">
        <v>7515</v>
      </c>
      <c r="E2217" s="28">
        <v>365</v>
      </c>
      <c r="F2217" s="26" t="s">
        <v>4869</v>
      </c>
      <c r="G2217" s="26" t="s">
        <v>9015</v>
      </c>
    </row>
    <row r="2218" spans="1:7" ht="15.75" customHeight="1" x14ac:dyDescent="0.25">
      <c r="A2218" s="81" t="s">
        <v>815</v>
      </c>
      <c r="B2218" s="82"/>
      <c r="C2218" s="82"/>
      <c r="D2218" s="82"/>
      <c r="E2218" s="32">
        <f>SUM(E2116:E2217)/1000</f>
        <v>120.96611</v>
      </c>
      <c r="F2218" s="104" t="s">
        <v>809</v>
      </c>
      <c r="G2218" s="104"/>
    </row>
    <row r="2219" spans="1:7" ht="15.75" customHeight="1" x14ac:dyDescent="0.25">
      <c r="A2219" s="79" t="s">
        <v>7336</v>
      </c>
      <c r="B2219" s="80"/>
      <c r="C2219" s="80"/>
      <c r="D2219" s="80"/>
      <c r="E2219" s="80"/>
      <c r="F2219" s="80"/>
      <c r="G2219" s="80"/>
    </row>
    <row r="2220" spans="1:7" ht="43.15" customHeight="1" x14ac:dyDescent="0.25">
      <c r="A2220" s="28" t="s">
        <v>7337</v>
      </c>
      <c r="B2220" s="31" t="s">
        <v>4779</v>
      </c>
      <c r="C2220" s="25" t="s">
        <v>9243</v>
      </c>
      <c r="D2220" s="25" t="s">
        <v>4766</v>
      </c>
      <c r="E2220" s="28">
        <v>215</v>
      </c>
      <c r="F2220" s="26" t="s">
        <v>4773</v>
      </c>
      <c r="G2220" s="26" t="s">
        <v>4780</v>
      </c>
    </row>
    <row r="2221" spans="1:7" ht="31.5" x14ac:dyDescent="0.25">
      <c r="A2221" s="64" t="s">
        <v>7338</v>
      </c>
      <c r="B2221" s="31" t="s">
        <v>4742</v>
      </c>
      <c r="C2221" s="25" t="s">
        <v>7830</v>
      </c>
      <c r="D2221" s="25" t="s">
        <v>4734</v>
      </c>
      <c r="E2221" s="28">
        <v>573</v>
      </c>
      <c r="F2221" s="26" t="s">
        <v>4756</v>
      </c>
      <c r="G2221" s="26" t="s">
        <v>4759</v>
      </c>
    </row>
    <row r="2222" spans="1:7" ht="31.5" x14ac:dyDescent="0.25">
      <c r="A2222" s="64" t="s">
        <v>7339</v>
      </c>
      <c r="B2222" s="31" t="s">
        <v>4743</v>
      </c>
      <c r="C2222" s="25" t="s">
        <v>7649</v>
      </c>
      <c r="D2222" s="25" t="s">
        <v>4725</v>
      </c>
      <c r="E2222" s="28">
        <v>890</v>
      </c>
      <c r="F2222" s="26" t="s">
        <v>9028</v>
      </c>
      <c r="G2222" s="26" t="s">
        <v>9029</v>
      </c>
    </row>
    <row r="2223" spans="1:7" ht="31.5" x14ac:dyDescent="0.25">
      <c r="A2223" s="64" t="s">
        <v>7340</v>
      </c>
      <c r="B2223" s="31" t="s">
        <v>4744</v>
      </c>
      <c r="C2223" s="25" t="s">
        <v>4745</v>
      </c>
      <c r="D2223" s="25" t="s">
        <v>592</v>
      </c>
      <c r="E2223" s="28">
        <v>882</v>
      </c>
      <c r="F2223" s="26" t="s">
        <v>4749</v>
      </c>
      <c r="G2223" s="26" t="s">
        <v>4760</v>
      </c>
    </row>
    <row r="2224" spans="1:7" ht="31.5" x14ac:dyDescent="0.25">
      <c r="A2224" s="64" t="s">
        <v>7341</v>
      </c>
      <c r="B2224" s="31" t="s">
        <v>4800</v>
      </c>
      <c r="C2224" s="25" t="s">
        <v>7831</v>
      </c>
      <c r="D2224" s="25" t="s">
        <v>4734</v>
      </c>
      <c r="E2224" s="28">
        <v>605</v>
      </c>
      <c r="F2224" s="26" t="s">
        <v>4802</v>
      </c>
      <c r="G2224" s="26" t="s">
        <v>384</v>
      </c>
    </row>
    <row r="2225" spans="1:7" ht="31.5" x14ac:dyDescent="0.25">
      <c r="A2225" s="64" t="s">
        <v>7342</v>
      </c>
      <c r="B2225" s="31" t="s">
        <v>4801</v>
      </c>
      <c r="C2225" s="25" t="s">
        <v>7832</v>
      </c>
      <c r="D2225" s="25" t="s">
        <v>4734</v>
      </c>
      <c r="E2225" s="28">
        <v>1060</v>
      </c>
      <c r="F2225" s="26" t="s">
        <v>4803</v>
      </c>
      <c r="G2225" s="26" t="s">
        <v>4804</v>
      </c>
    </row>
    <row r="2226" spans="1:7" ht="31.5" x14ac:dyDescent="0.25">
      <c r="A2226" s="64" t="s">
        <v>7343</v>
      </c>
      <c r="B2226" s="31" t="s">
        <v>4805</v>
      </c>
      <c r="C2226" s="25" t="s">
        <v>7692</v>
      </c>
      <c r="D2226" s="25" t="s">
        <v>4730</v>
      </c>
      <c r="E2226" s="28">
        <v>322</v>
      </c>
      <c r="F2226" s="26" t="s">
        <v>4749</v>
      </c>
      <c r="G2226" s="26" t="s">
        <v>4806</v>
      </c>
    </row>
    <row r="2227" spans="1:7" ht="31.5" x14ac:dyDescent="0.25">
      <c r="A2227" s="64" t="s">
        <v>7344</v>
      </c>
      <c r="B2227" s="31" t="s">
        <v>4809</v>
      </c>
      <c r="C2227" s="25" t="s">
        <v>7691</v>
      </c>
      <c r="D2227" s="25" t="s">
        <v>4730</v>
      </c>
      <c r="E2227" s="26">
        <v>1875</v>
      </c>
      <c r="F2227" s="26" t="s">
        <v>4813</v>
      </c>
      <c r="G2227" s="26" t="s">
        <v>4810</v>
      </c>
    </row>
    <row r="2228" spans="1:7" ht="31.5" x14ac:dyDescent="0.25">
      <c r="A2228" s="64" t="s">
        <v>7345</v>
      </c>
      <c r="B2228" s="31" t="s">
        <v>4818</v>
      </c>
      <c r="C2228" s="25" t="s">
        <v>4816</v>
      </c>
      <c r="D2228" s="24" t="s">
        <v>4728</v>
      </c>
      <c r="E2228" s="26">
        <v>1265</v>
      </c>
      <c r="F2228" s="26" t="s">
        <v>4817</v>
      </c>
      <c r="G2228" s="26" t="s">
        <v>9030</v>
      </c>
    </row>
    <row r="2229" spans="1:7" ht="31.5" x14ac:dyDescent="0.25">
      <c r="A2229" s="64" t="s">
        <v>7346</v>
      </c>
      <c r="B2229" s="31" t="s">
        <v>4868</v>
      </c>
      <c r="C2229" s="25" t="s">
        <v>7693</v>
      </c>
      <c r="D2229" s="25" t="s">
        <v>4710</v>
      </c>
      <c r="E2229" s="26">
        <v>1730</v>
      </c>
      <c r="F2229" s="26" t="s">
        <v>4773</v>
      </c>
      <c r="G2229" s="26" t="s">
        <v>4870</v>
      </c>
    </row>
    <row r="2230" spans="1:7" ht="31.5" x14ac:dyDescent="0.25">
      <c r="A2230" s="64" t="s">
        <v>7347</v>
      </c>
      <c r="B2230" s="31" t="s">
        <v>4873</v>
      </c>
      <c r="C2230" s="25" t="s">
        <v>7694</v>
      </c>
      <c r="D2230" s="25" t="s">
        <v>4710</v>
      </c>
      <c r="E2230" s="26">
        <v>3440</v>
      </c>
      <c r="F2230" s="26" t="s">
        <v>4874</v>
      </c>
      <c r="G2230" s="26" t="s">
        <v>4804</v>
      </c>
    </row>
    <row r="2231" spans="1:7" ht="31.5" x14ac:dyDescent="0.25">
      <c r="A2231" s="64" t="s">
        <v>9233</v>
      </c>
      <c r="B2231" s="31" t="s">
        <v>9234</v>
      </c>
      <c r="C2231" s="25" t="s">
        <v>9235</v>
      </c>
      <c r="D2231" s="25" t="s">
        <v>4730</v>
      </c>
      <c r="E2231" s="26">
        <v>2090</v>
      </c>
      <c r="F2231" s="26" t="s">
        <v>9236</v>
      </c>
      <c r="G2231" s="26" t="s">
        <v>9237</v>
      </c>
    </row>
    <row r="2232" spans="1:7" ht="31.5" x14ac:dyDescent="0.25">
      <c r="A2232" s="75" t="s">
        <v>9260</v>
      </c>
      <c r="B2232" s="31" t="s">
        <v>9261</v>
      </c>
      <c r="C2232" s="25" t="s">
        <v>9262</v>
      </c>
      <c r="D2232" s="25" t="s">
        <v>4766</v>
      </c>
      <c r="E2232" s="26">
        <v>640</v>
      </c>
      <c r="F2232" s="26" t="s">
        <v>513</v>
      </c>
      <c r="G2232" s="26" t="s">
        <v>9263</v>
      </c>
    </row>
    <row r="2233" spans="1:7" x14ac:dyDescent="0.25">
      <c r="A2233" s="81" t="s">
        <v>1586</v>
      </c>
      <c r="B2233" s="82"/>
      <c r="C2233" s="82"/>
      <c r="D2233" s="82"/>
      <c r="E2233" s="32">
        <f>SUM(E2220:E2232)/1000</f>
        <v>15.587</v>
      </c>
      <c r="F2233" s="104" t="s">
        <v>809</v>
      </c>
      <c r="G2233" s="104"/>
    </row>
    <row r="2234" spans="1:7" ht="16.5" thickBot="1" x14ac:dyDescent="0.3">
      <c r="A2234" s="83" t="s">
        <v>811</v>
      </c>
      <c r="B2234" s="84"/>
      <c r="C2234" s="84"/>
      <c r="D2234" s="84"/>
      <c r="E2234" s="35">
        <f>E2218+E2233</f>
        <v>136.55311</v>
      </c>
      <c r="F2234" s="105" t="s">
        <v>809</v>
      </c>
      <c r="G2234" s="105"/>
    </row>
    <row r="2235" spans="1:7" x14ac:dyDescent="0.25">
      <c r="A2235" s="85" t="s">
        <v>5259</v>
      </c>
      <c r="B2235" s="86"/>
      <c r="C2235" s="86"/>
      <c r="D2235" s="86"/>
      <c r="E2235" s="36">
        <f>E21+E120+E235+E375+E442+E665+E698+E848+E970+E1000+E1116+E1163+E1230+E1259+E1310+E1434+E1582+E1631+E1720+E1783+E1887+E1928+E2035+E2107+E2218</f>
        <v>1263.8206700000003</v>
      </c>
      <c r="F2235" s="98" t="s">
        <v>809</v>
      </c>
      <c r="G2235" s="99"/>
    </row>
    <row r="2236" spans="1:7" x14ac:dyDescent="0.25">
      <c r="A2236" s="87" t="s">
        <v>5260</v>
      </c>
      <c r="B2236" s="88"/>
      <c r="C2236" s="88"/>
      <c r="D2236" s="88"/>
      <c r="E2236" s="37">
        <f>E22+E139+E313+E402+E499+E677+E702+E889+E979+E1006+E1123+E1167+E1247+E1266+E1318+E1451+E1590+E1642+E1725+E1802+E1893+E1964+E2073+E2112+E2233</f>
        <v>385.22190000000006</v>
      </c>
      <c r="F2236" s="100" t="s">
        <v>809</v>
      </c>
      <c r="G2236" s="101"/>
    </row>
    <row r="2237" spans="1:7" ht="16.5" thickBot="1" x14ac:dyDescent="0.3">
      <c r="A2237" s="89" t="s">
        <v>7690</v>
      </c>
      <c r="B2237" s="90"/>
      <c r="C2237" s="90"/>
      <c r="D2237" s="90"/>
      <c r="E2237" s="38">
        <f>E23+E140+E314+E403+E500+E678+E703+E890+E980+E1007+E1124+E1168+E1248+E1267+E1319+E1452+E1591+E1643+E1726+E1803+E1894+E1965+E2074+E2113+E2234</f>
        <v>1649.0425700000001</v>
      </c>
      <c r="F2237" s="102" t="s">
        <v>809</v>
      </c>
      <c r="G2237" s="103"/>
    </row>
    <row r="2238" spans="1:7" x14ac:dyDescent="0.25">
      <c r="B2238" s="73"/>
    </row>
    <row r="2239" spans="1:7" x14ac:dyDescent="0.25">
      <c r="B2239" s="73"/>
    </row>
    <row r="2240" spans="1:7" x14ac:dyDescent="0.25">
      <c r="B2240" s="73"/>
    </row>
    <row r="2241" spans="2:2" x14ac:dyDescent="0.25">
      <c r="B2241" s="73"/>
    </row>
    <row r="2242" spans="2:2" x14ac:dyDescent="0.25">
      <c r="B2242" s="73"/>
    </row>
    <row r="2243" spans="2:2" x14ac:dyDescent="0.25">
      <c r="B2243" s="73"/>
    </row>
    <row r="2244" spans="2:2" x14ac:dyDescent="0.25">
      <c r="B2244" s="73"/>
    </row>
    <row r="2245" spans="2:2" x14ac:dyDescent="0.25">
      <c r="B2245" s="73"/>
    </row>
    <row r="2246" spans="2:2" x14ac:dyDescent="0.25">
      <c r="B2246" s="73"/>
    </row>
    <row r="2247" spans="2:2" x14ac:dyDescent="0.25">
      <c r="B2247" s="73"/>
    </row>
    <row r="2248" spans="2:2" x14ac:dyDescent="0.25">
      <c r="B2248" s="73"/>
    </row>
    <row r="2249" spans="2:2" x14ac:dyDescent="0.25">
      <c r="B2249" s="73"/>
    </row>
    <row r="2250" spans="2:2" x14ac:dyDescent="0.25">
      <c r="B2250" s="73"/>
    </row>
    <row r="2251" spans="2:2" x14ac:dyDescent="0.25">
      <c r="B2251" s="73"/>
    </row>
    <row r="2252" spans="2:2" x14ac:dyDescent="0.25">
      <c r="B2252" s="73"/>
    </row>
    <row r="2253" spans="2:2" x14ac:dyDescent="0.25">
      <c r="B2253" s="73"/>
    </row>
    <row r="2254" spans="2:2" x14ac:dyDescent="0.25">
      <c r="B2254" s="73"/>
    </row>
    <row r="2255" spans="2:2" x14ac:dyDescent="0.25">
      <c r="B2255" s="73"/>
    </row>
    <row r="2256" spans="2:2" x14ac:dyDescent="0.25">
      <c r="B2256" s="73"/>
    </row>
    <row r="2257" spans="2:2" x14ac:dyDescent="0.25">
      <c r="B2257" s="73"/>
    </row>
    <row r="2258" spans="2:2" x14ac:dyDescent="0.25">
      <c r="B2258" s="73"/>
    </row>
    <row r="2259" spans="2:2" x14ac:dyDescent="0.25">
      <c r="B2259" s="73"/>
    </row>
    <row r="2260" spans="2:2" x14ac:dyDescent="0.25">
      <c r="B2260" s="73"/>
    </row>
    <row r="2261" spans="2:2" x14ac:dyDescent="0.25">
      <c r="B2261" s="73"/>
    </row>
    <row r="2262" spans="2:2" x14ac:dyDescent="0.25">
      <c r="B2262" s="73"/>
    </row>
    <row r="2263" spans="2:2" x14ac:dyDescent="0.25">
      <c r="B2263" s="73"/>
    </row>
    <row r="2264" spans="2:2" x14ac:dyDescent="0.25">
      <c r="B2264" s="73"/>
    </row>
    <row r="2265" spans="2:2" x14ac:dyDescent="0.25">
      <c r="B2265" s="73"/>
    </row>
    <row r="2266" spans="2:2" x14ac:dyDescent="0.25">
      <c r="B2266" s="73"/>
    </row>
    <row r="2267" spans="2:2" x14ac:dyDescent="0.25">
      <c r="B2267" s="73"/>
    </row>
    <row r="2268" spans="2:2" x14ac:dyDescent="0.25">
      <c r="B2268" s="73"/>
    </row>
    <row r="2269" spans="2:2" x14ac:dyDescent="0.25">
      <c r="B2269" s="73"/>
    </row>
    <row r="2270" spans="2:2" x14ac:dyDescent="0.25">
      <c r="B2270" s="73"/>
    </row>
    <row r="2271" spans="2:2" x14ac:dyDescent="0.25">
      <c r="B2271" s="73"/>
    </row>
    <row r="2272" spans="2:2" x14ac:dyDescent="0.25">
      <c r="B2272" s="73"/>
    </row>
    <row r="2273" spans="2:2" x14ac:dyDescent="0.25">
      <c r="B2273" s="73"/>
    </row>
    <row r="2274" spans="2:2" x14ac:dyDescent="0.25">
      <c r="B2274" s="73"/>
    </row>
    <row r="2275" spans="2:2" x14ac:dyDescent="0.25">
      <c r="B2275" s="73"/>
    </row>
    <row r="2276" spans="2:2" x14ac:dyDescent="0.25">
      <c r="B2276" s="73"/>
    </row>
    <row r="2277" spans="2:2" x14ac:dyDescent="0.25">
      <c r="B2277" s="73"/>
    </row>
    <row r="2278" spans="2:2" x14ac:dyDescent="0.25">
      <c r="B2278" s="73"/>
    </row>
    <row r="2279" spans="2:2" x14ac:dyDescent="0.25">
      <c r="B2279" s="73"/>
    </row>
    <row r="2280" spans="2:2" x14ac:dyDescent="0.25">
      <c r="B2280" s="73"/>
    </row>
    <row r="2281" spans="2:2" x14ac:dyDescent="0.25">
      <c r="B2281" s="73"/>
    </row>
    <row r="2282" spans="2:2" x14ac:dyDescent="0.25">
      <c r="B2282" s="73"/>
    </row>
    <row r="2283" spans="2:2" x14ac:dyDescent="0.25">
      <c r="B2283" s="73"/>
    </row>
    <row r="2284" spans="2:2" x14ac:dyDescent="0.25">
      <c r="B2284" s="73"/>
    </row>
    <row r="2285" spans="2:2" x14ac:dyDescent="0.25">
      <c r="B2285" s="73"/>
    </row>
    <row r="2286" spans="2:2" x14ac:dyDescent="0.25">
      <c r="B2286" s="73"/>
    </row>
    <row r="2287" spans="2:2" x14ac:dyDescent="0.25">
      <c r="B2287" s="73"/>
    </row>
    <row r="2288" spans="2:2" x14ac:dyDescent="0.25">
      <c r="B2288" s="73"/>
    </row>
    <row r="2289" spans="2:2" x14ac:dyDescent="0.25">
      <c r="B2289" s="73"/>
    </row>
    <row r="2290" spans="2:2" x14ac:dyDescent="0.25">
      <c r="B2290" s="73"/>
    </row>
    <row r="2291" spans="2:2" x14ac:dyDescent="0.25">
      <c r="B2291" s="73"/>
    </row>
    <row r="2292" spans="2:2" x14ac:dyDescent="0.25">
      <c r="B2292" s="73"/>
    </row>
    <row r="2293" spans="2:2" x14ac:dyDescent="0.25">
      <c r="B2293" s="73"/>
    </row>
    <row r="2294" spans="2:2" x14ac:dyDescent="0.25">
      <c r="B2294" s="73"/>
    </row>
    <row r="2295" spans="2:2" x14ac:dyDescent="0.25">
      <c r="B2295" s="73"/>
    </row>
    <row r="2296" spans="2:2" x14ac:dyDescent="0.25">
      <c r="B2296" s="73"/>
    </row>
    <row r="2297" spans="2:2" x14ac:dyDescent="0.25">
      <c r="B2297" s="73"/>
    </row>
    <row r="2298" spans="2:2" x14ac:dyDescent="0.25">
      <c r="B2298" s="73"/>
    </row>
    <row r="2299" spans="2:2" x14ac:dyDescent="0.25">
      <c r="B2299" s="73"/>
    </row>
    <row r="2300" spans="2:2" x14ac:dyDescent="0.25">
      <c r="B2300" s="73"/>
    </row>
    <row r="2301" spans="2:2" x14ac:dyDescent="0.25">
      <c r="B2301" s="73"/>
    </row>
    <row r="2302" spans="2:2" x14ac:dyDescent="0.25">
      <c r="B2302" s="73"/>
    </row>
    <row r="2303" spans="2:2" x14ac:dyDescent="0.25">
      <c r="B2303" s="73"/>
    </row>
    <row r="2304" spans="2:2" x14ac:dyDescent="0.25">
      <c r="B2304" s="73"/>
    </row>
    <row r="2305" spans="2:2" x14ac:dyDescent="0.25">
      <c r="B2305" s="73"/>
    </row>
    <row r="2306" spans="2:2" x14ac:dyDescent="0.25">
      <c r="B2306" s="73"/>
    </row>
    <row r="2307" spans="2:2" x14ac:dyDescent="0.25">
      <c r="B2307" s="73"/>
    </row>
    <row r="2308" spans="2:2" x14ac:dyDescent="0.25">
      <c r="B2308" s="73"/>
    </row>
    <row r="2309" spans="2:2" x14ac:dyDescent="0.25">
      <c r="B2309" s="73"/>
    </row>
    <row r="2310" spans="2:2" x14ac:dyDescent="0.25">
      <c r="B2310" s="73"/>
    </row>
    <row r="2311" spans="2:2" x14ac:dyDescent="0.25">
      <c r="B2311" s="73"/>
    </row>
    <row r="2312" spans="2:2" x14ac:dyDescent="0.25">
      <c r="B2312" s="73"/>
    </row>
    <row r="2313" spans="2:2" x14ac:dyDescent="0.25">
      <c r="B2313" s="73"/>
    </row>
    <row r="2314" spans="2:2" x14ac:dyDescent="0.25">
      <c r="B2314" s="73"/>
    </row>
    <row r="2315" spans="2:2" x14ac:dyDescent="0.25">
      <c r="B2315" s="73"/>
    </row>
    <row r="2316" spans="2:2" x14ac:dyDescent="0.25">
      <c r="B2316" s="73"/>
    </row>
    <row r="2317" spans="2:2" x14ac:dyDescent="0.25">
      <c r="B2317" s="73"/>
    </row>
    <row r="2318" spans="2:2" x14ac:dyDescent="0.25">
      <c r="B2318" s="73"/>
    </row>
    <row r="2319" spans="2:2" x14ac:dyDescent="0.25">
      <c r="B2319" s="73"/>
    </row>
    <row r="2320" spans="2:2" x14ac:dyDescent="0.25">
      <c r="B2320" s="73"/>
    </row>
    <row r="2321" spans="2:2" x14ac:dyDescent="0.25">
      <c r="B2321" s="73"/>
    </row>
    <row r="2322" spans="2:2" x14ac:dyDescent="0.25">
      <c r="B2322" s="73"/>
    </row>
    <row r="2323" spans="2:2" x14ac:dyDescent="0.25">
      <c r="B2323" s="73"/>
    </row>
    <row r="2324" spans="2:2" x14ac:dyDescent="0.25">
      <c r="B2324" s="73"/>
    </row>
    <row r="2325" spans="2:2" x14ac:dyDescent="0.25">
      <c r="B2325" s="73"/>
    </row>
    <row r="2326" spans="2:2" x14ac:dyDescent="0.25">
      <c r="B2326" s="73"/>
    </row>
    <row r="2327" spans="2:2" x14ac:dyDescent="0.25">
      <c r="B2327" s="73"/>
    </row>
    <row r="2328" spans="2:2" x14ac:dyDescent="0.25">
      <c r="B2328" s="73"/>
    </row>
    <row r="2329" spans="2:2" x14ac:dyDescent="0.25">
      <c r="B2329" s="73"/>
    </row>
    <row r="2330" spans="2:2" x14ac:dyDescent="0.25">
      <c r="B2330" s="73"/>
    </row>
    <row r="2331" spans="2:2" x14ac:dyDescent="0.25">
      <c r="B2331" s="73"/>
    </row>
    <row r="2332" spans="2:2" x14ac:dyDescent="0.25">
      <c r="B2332" s="73"/>
    </row>
    <row r="2333" spans="2:2" x14ac:dyDescent="0.25">
      <c r="B2333" s="73"/>
    </row>
    <row r="2334" spans="2:2" x14ac:dyDescent="0.25">
      <c r="B2334" s="73"/>
    </row>
    <row r="2335" spans="2:2" x14ac:dyDescent="0.25">
      <c r="B2335" s="73"/>
    </row>
    <row r="2336" spans="2:2" x14ac:dyDescent="0.25">
      <c r="B2336" s="73"/>
    </row>
    <row r="2337" spans="2:2" x14ac:dyDescent="0.25">
      <c r="B2337" s="73"/>
    </row>
    <row r="2338" spans="2:2" x14ac:dyDescent="0.25">
      <c r="B2338" s="73"/>
    </row>
    <row r="2339" spans="2:2" x14ac:dyDescent="0.25">
      <c r="B2339" s="73"/>
    </row>
  </sheetData>
  <mergeCells count="231">
    <mergeCell ref="A7:G7"/>
    <mergeCell ref="A24:G24"/>
    <mergeCell ref="A25:G25"/>
    <mergeCell ref="A121:G121"/>
    <mergeCell ref="A23:D23"/>
    <mergeCell ref="A22:D22"/>
    <mergeCell ref="A21:D21"/>
    <mergeCell ref="A120:D120"/>
    <mergeCell ref="F139:G139"/>
    <mergeCell ref="F21:G21"/>
    <mergeCell ref="F22:G22"/>
    <mergeCell ref="A402:D402"/>
    <mergeCell ref="F23:G23"/>
    <mergeCell ref="F120:G120"/>
    <mergeCell ref="A8:G8"/>
    <mergeCell ref="F140:G140"/>
    <mergeCell ref="F314:G314"/>
    <mergeCell ref="F375:G375"/>
    <mergeCell ref="A502:G502"/>
    <mergeCell ref="A665:D665"/>
    <mergeCell ref="A139:D139"/>
    <mergeCell ref="A140:D140"/>
    <mergeCell ref="A141:G141"/>
    <mergeCell ref="A142:G142"/>
    <mergeCell ref="A235:D235"/>
    <mergeCell ref="A236:G236"/>
    <mergeCell ref="A313:D313"/>
    <mergeCell ref="A314:D314"/>
    <mergeCell ref="A315:G315"/>
    <mergeCell ref="F235:G235"/>
    <mergeCell ref="F402:G402"/>
    <mergeCell ref="F442:G442"/>
    <mergeCell ref="A316:G316"/>
    <mergeCell ref="A375:D375"/>
    <mergeCell ref="A376:G376"/>
    <mergeCell ref="A666:G666"/>
    <mergeCell ref="A677:D677"/>
    <mergeCell ref="A678:D678"/>
    <mergeCell ref="A679:G679"/>
    <mergeCell ref="A680:G680"/>
    <mergeCell ref="F403:G403"/>
    <mergeCell ref="F500:G500"/>
    <mergeCell ref="F499:G499"/>
    <mergeCell ref="A403:D403"/>
    <mergeCell ref="A404:G404"/>
    <mergeCell ref="A405:G405"/>
    <mergeCell ref="A442:D442"/>
    <mergeCell ref="A443:G443"/>
    <mergeCell ref="A499:D499"/>
    <mergeCell ref="A500:D500"/>
    <mergeCell ref="A1124:D1124"/>
    <mergeCell ref="A1125:G1125"/>
    <mergeCell ref="A1126:G1126"/>
    <mergeCell ref="A1163:D1163"/>
    <mergeCell ref="A1164:G1164"/>
    <mergeCell ref="A1167:D1167"/>
    <mergeCell ref="A1168:D1168"/>
    <mergeCell ref="F1006:G1006"/>
    <mergeCell ref="F1434:G1434"/>
    <mergeCell ref="F1310:G1310"/>
    <mergeCell ref="F1318:G1318"/>
    <mergeCell ref="F1319:G1319"/>
    <mergeCell ref="F1123:G1123"/>
    <mergeCell ref="F1124:G1124"/>
    <mergeCell ref="F1116:G1116"/>
    <mergeCell ref="A1320:G1320"/>
    <mergeCell ref="A1321:G1321"/>
    <mergeCell ref="A1434:D1434"/>
    <mergeCell ref="A1169:G1169"/>
    <mergeCell ref="A1170:G1170"/>
    <mergeCell ref="A1230:D1230"/>
    <mergeCell ref="A1231:G1231"/>
    <mergeCell ref="A1247:D1247"/>
    <mergeCell ref="A1248:D1248"/>
    <mergeCell ref="A1965:D1965"/>
    <mergeCell ref="A1966:G1966"/>
    <mergeCell ref="A1967:G1967"/>
    <mergeCell ref="A2035:D2035"/>
    <mergeCell ref="A2036:G2036"/>
    <mergeCell ref="A2073:D2073"/>
    <mergeCell ref="A2074:D2074"/>
    <mergeCell ref="F1230:G1230"/>
    <mergeCell ref="F1247:G1247"/>
    <mergeCell ref="F1726:G1726"/>
    <mergeCell ref="F1720:G1720"/>
    <mergeCell ref="F1725:G1725"/>
    <mergeCell ref="F1248:G1248"/>
    <mergeCell ref="F1259:G1259"/>
    <mergeCell ref="F1266:G1266"/>
    <mergeCell ref="F1267:G1267"/>
    <mergeCell ref="F1451:G1451"/>
    <mergeCell ref="F1631:G1631"/>
    <mergeCell ref="F1642:G1642"/>
    <mergeCell ref="F1591:G1591"/>
    <mergeCell ref="F1590:G1590"/>
    <mergeCell ref="F1452:G1452"/>
    <mergeCell ref="F1582:G1582"/>
    <mergeCell ref="A1435:G1435"/>
    <mergeCell ref="F2235:G2235"/>
    <mergeCell ref="F2236:G2236"/>
    <mergeCell ref="F2237:G2237"/>
    <mergeCell ref="F313:G313"/>
    <mergeCell ref="F2233:G2233"/>
    <mergeCell ref="F2234:G2234"/>
    <mergeCell ref="F2218:G2218"/>
    <mergeCell ref="F2113:G2113"/>
    <mergeCell ref="F2107:G2107"/>
    <mergeCell ref="F2112:G2112"/>
    <mergeCell ref="F2035:G2035"/>
    <mergeCell ref="F2073:G2073"/>
    <mergeCell ref="F2074:G2074"/>
    <mergeCell ref="F1928:G1928"/>
    <mergeCell ref="F1964:G1964"/>
    <mergeCell ref="F1965:G1965"/>
    <mergeCell ref="F1007:G1007"/>
    <mergeCell ref="F1163:G1163"/>
    <mergeCell ref="F1167:G1167"/>
    <mergeCell ref="F1168:G1168"/>
    <mergeCell ref="F665:G665"/>
    <mergeCell ref="F677:G677"/>
    <mergeCell ref="F678:G678"/>
    <mergeCell ref="A501:G501"/>
    <mergeCell ref="A698:D698"/>
    <mergeCell ref="A699:G699"/>
    <mergeCell ref="A702:D702"/>
    <mergeCell ref="A703:D703"/>
    <mergeCell ref="A704:G704"/>
    <mergeCell ref="A705:G705"/>
    <mergeCell ref="A848:D848"/>
    <mergeCell ref="A849:G849"/>
    <mergeCell ref="A889:D889"/>
    <mergeCell ref="F848:G848"/>
    <mergeCell ref="F889:G889"/>
    <mergeCell ref="F698:G698"/>
    <mergeCell ref="F702:G702"/>
    <mergeCell ref="F703:G703"/>
    <mergeCell ref="A890:D890"/>
    <mergeCell ref="A891:G891"/>
    <mergeCell ref="A892:G892"/>
    <mergeCell ref="A970:D970"/>
    <mergeCell ref="A971:G971"/>
    <mergeCell ref="A979:D979"/>
    <mergeCell ref="A980:D980"/>
    <mergeCell ref="A981:G981"/>
    <mergeCell ref="A982:G982"/>
    <mergeCell ref="F890:G890"/>
    <mergeCell ref="F979:G979"/>
    <mergeCell ref="F970:G970"/>
    <mergeCell ref="F980:G980"/>
    <mergeCell ref="A1000:D1000"/>
    <mergeCell ref="A1001:G1001"/>
    <mergeCell ref="A1006:D1006"/>
    <mergeCell ref="A1007:D1007"/>
    <mergeCell ref="A1008:G1008"/>
    <mergeCell ref="A1009:G1009"/>
    <mergeCell ref="A1116:D1116"/>
    <mergeCell ref="A1117:G1117"/>
    <mergeCell ref="A1123:D1123"/>
    <mergeCell ref="F1000:G1000"/>
    <mergeCell ref="A1249:G1249"/>
    <mergeCell ref="A1250:G1250"/>
    <mergeCell ref="A1259:D1259"/>
    <mergeCell ref="A1260:G1260"/>
    <mergeCell ref="A1266:D1266"/>
    <mergeCell ref="A1267:D1267"/>
    <mergeCell ref="A1268:G1268"/>
    <mergeCell ref="A1269:G1269"/>
    <mergeCell ref="A1310:D1310"/>
    <mergeCell ref="A1311:G1311"/>
    <mergeCell ref="A1318:D1318"/>
    <mergeCell ref="A1319:D1319"/>
    <mergeCell ref="A1452:D1452"/>
    <mergeCell ref="A1453:G1453"/>
    <mergeCell ref="A1454:G1454"/>
    <mergeCell ref="A1582:D1582"/>
    <mergeCell ref="A1583:G1583"/>
    <mergeCell ref="A1590:D1590"/>
    <mergeCell ref="A1451:D1451"/>
    <mergeCell ref="A1591:D1591"/>
    <mergeCell ref="A1592:G1592"/>
    <mergeCell ref="A1593:G1593"/>
    <mergeCell ref="A1631:D1631"/>
    <mergeCell ref="A1632:G1632"/>
    <mergeCell ref="A1642:D1642"/>
    <mergeCell ref="A1643:D1643"/>
    <mergeCell ref="A1644:G1644"/>
    <mergeCell ref="A1645:G1645"/>
    <mergeCell ref="F1643:G1643"/>
    <mergeCell ref="A1720:D1720"/>
    <mergeCell ref="A1721:G1721"/>
    <mergeCell ref="A1725:D1725"/>
    <mergeCell ref="A1964:D1964"/>
    <mergeCell ref="A1726:D1726"/>
    <mergeCell ref="A1727:G1727"/>
    <mergeCell ref="A1728:G1728"/>
    <mergeCell ref="A1783:D1783"/>
    <mergeCell ref="A1784:G1784"/>
    <mergeCell ref="A1802:D1802"/>
    <mergeCell ref="A1803:D1803"/>
    <mergeCell ref="A1804:G1804"/>
    <mergeCell ref="A1805:G1805"/>
    <mergeCell ref="F1803:G1803"/>
    <mergeCell ref="F1887:G1887"/>
    <mergeCell ref="F1893:G1893"/>
    <mergeCell ref="F1894:G1894"/>
    <mergeCell ref="F1783:G1783"/>
    <mergeCell ref="F1802:G1802"/>
    <mergeCell ref="A2219:G2219"/>
    <mergeCell ref="A2233:D2233"/>
    <mergeCell ref="A2234:D2234"/>
    <mergeCell ref="A2235:D2235"/>
    <mergeCell ref="A2236:D2236"/>
    <mergeCell ref="A2237:D2237"/>
    <mergeCell ref="A4:G4"/>
    <mergeCell ref="A2075:G2075"/>
    <mergeCell ref="A2076:G2076"/>
    <mergeCell ref="A2107:D2107"/>
    <mergeCell ref="A2108:G2108"/>
    <mergeCell ref="A2112:D2112"/>
    <mergeCell ref="A2113:D2113"/>
    <mergeCell ref="A2114:G2114"/>
    <mergeCell ref="A2115:G2115"/>
    <mergeCell ref="A2218:D2218"/>
    <mergeCell ref="A1887:D1887"/>
    <mergeCell ref="A1888:G1888"/>
    <mergeCell ref="A1893:D1893"/>
    <mergeCell ref="A1894:D1894"/>
    <mergeCell ref="A1895:G1895"/>
    <mergeCell ref="A1896:G1896"/>
    <mergeCell ref="A1928:D1928"/>
    <mergeCell ref="A1929:G1929"/>
  </mergeCells>
  <phoneticPr fontId="7" type="noConversion"/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92"/>
  <sheetViews>
    <sheetView showGridLines="0" workbookViewId="0">
      <selection activeCell="G2" sqref="G2"/>
    </sheetView>
  </sheetViews>
  <sheetFormatPr defaultColWidth="9.140625" defaultRowHeight="15.75" x14ac:dyDescent="0.25"/>
  <cols>
    <col min="1" max="1" width="10.85546875" style="13" customWidth="1"/>
    <col min="2" max="2" width="12.140625" style="14" customWidth="1"/>
    <col min="3" max="3" width="23.42578125" style="15" customWidth="1"/>
    <col min="4" max="4" width="20.85546875" style="15" customWidth="1"/>
    <col min="5" max="5" width="11.140625" style="16" customWidth="1"/>
    <col min="6" max="6" width="44.42578125" style="16" customWidth="1"/>
    <col min="7" max="7" width="46.140625" style="16" customWidth="1"/>
    <col min="8" max="16384" width="9.140625" style="14"/>
  </cols>
  <sheetData>
    <row r="2" spans="1:13" ht="47.25" x14ac:dyDescent="0.25">
      <c r="G2" s="12" t="s">
        <v>9275</v>
      </c>
    </row>
    <row r="3" spans="1:13" x14ac:dyDescent="0.25">
      <c r="G3" s="12"/>
    </row>
    <row r="4" spans="1:13" ht="18.75" x14ac:dyDescent="0.25">
      <c r="A4" s="91" t="s">
        <v>7668</v>
      </c>
      <c r="B4" s="107"/>
      <c r="C4" s="107"/>
      <c r="D4" s="107"/>
      <c r="E4" s="107"/>
      <c r="F4" s="107"/>
      <c r="G4" s="107"/>
    </row>
    <row r="6" spans="1:13" ht="73.5" customHeight="1" x14ac:dyDescent="0.25">
      <c r="A6" s="17" t="s">
        <v>1</v>
      </c>
      <c r="B6" s="17" t="s">
        <v>2</v>
      </c>
      <c r="C6" s="18" t="s">
        <v>3</v>
      </c>
      <c r="D6" s="18" t="s">
        <v>18</v>
      </c>
      <c r="E6" s="18" t="s">
        <v>804</v>
      </c>
      <c r="F6" s="18" t="s">
        <v>4</v>
      </c>
      <c r="G6" s="18" t="s">
        <v>5</v>
      </c>
    </row>
    <row r="7" spans="1:13" ht="17.25" customHeight="1" x14ac:dyDescent="0.25">
      <c r="A7" s="93" t="s">
        <v>5262</v>
      </c>
      <c r="B7" s="80"/>
      <c r="C7" s="80"/>
      <c r="D7" s="80"/>
      <c r="E7" s="80"/>
      <c r="F7" s="80"/>
      <c r="G7" s="80"/>
    </row>
    <row r="8" spans="1:13" x14ac:dyDescent="0.25">
      <c r="A8" s="94" t="s">
        <v>815</v>
      </c>
      <c r="B8" s="82"/>
      <c r="C8" s="82"/>
      <c r="D8" s="82"/>
      <c r="E8" s="23">
        <v>0</v>
      </c>
      <c r="F8" s="95" t="s">
        <v>809</v>
      </c>
      <c r="G8" s="95"/>
    </row>
    <row r="9" spans="1:13" x14ac:dyDescent="0.25">
      <c r="A9" s="94" t="s">
        <v>1586</v>
      </c>
      <c r="B9" s="82"/>
      <c r="C9" s="82"/>
      <c r="D9" s="82"/>
      <c r="E9" s="23">
        <v>0</v>
      </c>
      <c r="F9" s="95" t="s">
        <v>809</v>
      </c>
      <c r="G9" s="95"/>
    </row>
    <row r="10" spans="1:13" x14ac:dyDescent="0.25">
      <c r="A10" s="94" t="s">
        <v>811</v>
      </c>
      <c r="B10" s="82"/>
      <c r="C10" s="82"/>
      <c r="D10" s="82"/>
      <c r="E10" s="23">
        <f>E8+E9</f>
        <v>0</v>
      </c>
      <c r="F10" s="95" t="s">
        <v>809</v>
      </c>
      <c r="G10" s="95"/>
    </row>
    <row r="11" spans="1:13" x14ac:dyDescent="0.25">
      <c r="A11" s="93" t="s">
        <v>5276</v>
      </c>
      <c r="B11" s="106"/>
      <c r="C11" s="106"/>
      <c r="D11" s="106"/>
      <c r="E11" s="106"/>
      <c r="F11" s="106"/>
      <c r="G11" s="106"/>
    </row>
    <row r="12" spans="1:13" x14ac:dyDescent="0.25">
      <c r="A12" s="93" t="s">
        <v>5278</v>
      </c>
      <c r="B12" s="106"/>
      <c r="C12" s="106"/>
      <c r="D12" s="106"/>
      <c r="E12" s="106"/>
      <c r="F12" s="106"/>
      <c r="G12" s="106"/>
    </row>
    <row r="13" spans="1:13" x14ac:dyDescent="0.25">
      <c r="A13" s="19" t="s">
        <v>5277</v>
      </c>
      <c r="B13" s="40" t="s">
        <v>4923</v>
      </c>
      <c r="C13" s="41" t="s">
        <v>467</v>
      </c>
      <c r="D13" s="41" t="s">
        <v>592</v>
      </c>
      <c r="E13" s="42">
        <v>188</v>
      </c>
      <c r="F13" s="42" t="s">
        <v>9032</v>
      </c>
      <c r="G13" s="42" t="s">
        <v>9034</v>
      </c>
      <c r="I13" s="33"/>
      <c r="J13" s="33"/>
      <c r="K13" s="33"/>
      <c r="L13" s="33"/>
      <c r="M13" s="33"/>
    </row>
    <row r="14" spans="1:13" x14ac:dyDescent="0.25">
      <c r="A14" s="19" t="s">
        <v>5279</v>
      </c>
      <c r="B14" s="43" t="s">
        <v>9066</v>
      </c>
      <c r="C14" s="41" t="s">
        <v>4941</v>
      </c>
      <c r="D14" s="44" t="s">
        <v>4943</v>
      </c>
      <c r="E14" s="45">
        <v>51</v>
      </c>
      <c r="F14" s="45" t="s">
        <v>7864</v>
      </c>
      <c r="G14" s="45" t="s">
        <v>9035</v>
      </c>
    </row>
    <row r="15" spans="1:13" ht="42.75" customHeight="1" x14ac:dyDescent="0.25">
      <c r="A15" s="19" t="s">
        <v>5280</v>
      </c>
      <c r="B15" s="40" t="s">
        <v>4929</v>
      </c>
      <c r="C15" s="41" t="s">
        <v>584</v>
      </c>
      <c r="D15" s="41" t="s">
        <v>463</v>
      </c>
      <c r="E15" s="42">
        <v>351</v>
      </c>
      <c r="F15" s="42" t="s">
        <v>7876</v>
      </c>
      <c r="G15" s="42" t="s">
        <v>9033</v>
      </c>
    </row>
    <row r="16" spans="1:13" x14ac:dyDescent="0.25">
      <c r="A16" s="19" t="s">
        <v>5281</v>
      </c>
      <c r="B16" s="40" t="s">
        <v>4932</v>
      </c>
      <c r="C16" s="41" t="s">
        <v>602</v>
      </c>
      <c r="D16" s="41" t="s">
        <v>427</v>
      </c>
      <c r="E16" s="42">
        <v>92</v>
      </c>
      <c r="F16" s="42" t="s">
        <v>7882</v>
      </c>
      <c r="G16" s="42" t="s">
        <v>603</v>
      </c>
    </row>
    <row r="17" spans="1:7" x14ac:dyDescent="0.25">
      <c r="A17" s="19" t="s">
        <v>5282</v>
      </c>
      <c r="B17" s="40" t="s">
        <v>4933</v>
      </c>
      <c r="C17" s="41" t="s">
        <v>616</v>
      </c>
      <c r="D17" s="41" t="s">
        <v>495</v>
      </c>
      <c r="E17" s="42">
        <v>56</v>
      </c>
      <c r="F17" s="42" t="s">
        <v>9036</v>
      </c>
      <c r="G17" s="42" t="s">
        <v>8276</v>
      </c>
    </row>
    <row r="18" spans="1:7" ht="31.5" x14ac:dyDescent="0.25">
      <c r="A18" s="19" t="s">
        <v>5283</v>
      </c>
      <c r="B18" s="40" t="s">
        <v>4934</v>
      </c>
      <c r="C18" s="41" t="s">
        <v>626</v>
      </c>
      <c r="D18" s="41" t="s">
        <v>495</v>
      </c>
      <c r="E18" s="42">
        <v>412</v>
      </c>
      <c r="F18" s="42" t="s">
        <v>7886</v>
      </c>
      <c r="G18" s="42" t="s">
        <v>627</v>
      </c>
    </row>
    <row r="19" spans="1:7" x14ac:dyDescent="0.25">
      <c r="A19" s="19" t="s">
        <v>5284</v>
      </c>
      <c r="B19" s="40" t="s">
        <v>4936</v>
      </c>
      <c r="C19" s="41" t="s">
        <v>461</v>
      </c>
      <c r="D19" s="41" t="s">
        <v>495</v>
      </c>
      <c r="E19" s="42">
        <v>70</v>
      </c>
      <c r="F19" s="42" t="s">
        <v>502</v>
      </c>
      <c r="G19" s="42" t="s">
        <v>9048</v>
      </c>
    </row>
    <row r="20" spans="1:7" x14ac:dyDescent="0.25">
      <c r="A20" s="19" t="s">
        <v>5285</v>
      </c>
      <c r="B20" s="40" t="s">
        <v>4935</v>
      </c>
      <c r="C20" s="41" t="s">
        <v>415</v>
      </c>
      <c r="D20" s="41" t="s">
        <v>495</v>
      </c>
      <c r="E20" s="42">
        <v>122</v>
      </c>
      <c r="F20" s="42" t="s">
        <v>7888</v>
      </c>
      <c r="G20" s="42" t="s">
        <v>9047</v>
      </c>
    </row>
    <row r="21" spans="1:7" x14ac:dyDescent="0.25">
      <c r="A21" s="19" t="s">
        <v>5286</v>
      </c>
      <c r="B21" s="40" t="s">
        <v>4937</v>
      </c>
      <c r="C21" s="41" t="s">
        <v>633</v>
      </c>
      <c r="D21" s="41" t="s">
        <v>485</v>
      </c>
      <c r="E21" s="42">
        <v>60</v>
      </c>
      <c r="F21" s="42" t="s">
        <v>7889</v>
      </c>
      <c r="G21" s="42" t="s">
        <v>9046</v>
      </c>
    </row>
    <row r="22" spans="1:7" x14ac:dyDescent="0.25">
      <c r="A22" s="19" t="s">
        <v>5287</v>
      </c>
      <c r="B22" s="40" t="s">
        <v>4939</v>
      </c>
      <c r="C22" s="41" t="s">
        <v>635</v>
      </c>
      <c r="D22" s="41" t="s">
        <v>485</v>
      </c>
      <c r="E22" s="42">
        <v>188</v>
      </c>
      <c r="F22" s="42" t="s">
        <v>4938</v>
      </c>
      <c r="G22" s="42" t="s">
        <v>7896</v>
      </c>
    </row>
    <row r="23" spans="1:7" x14ac:dyDescent="0.25">
      <c r="A23" s="19" t="s">
        <v>5288</v>
      </c>
      <c r="B23" s="40" t="s">
        <v>4946</v>
      </c>
      <c r="C23" s="41" t="s">
        <v>647</v>
      </c>
      <c r="D23" s="41" t="s">
        <v>590</v>
      </c>
      <c r="E23" s="42">
        <v>309</v>
      </c>
      <c r="F23" s="42" t="s">
        <v>490</v>
      </c>
      <c r="G23" s="42" t="s">
        <v>9045</v>
      </c>
    </row>
    <row r="24" spans="1:7" x14ac:dyDescent="0.25">
      <c r="A24" s="19" t="s">
        <v>5289</v>
      </c>
      <c r="B24" s="40" t="s">
        <v>4947</v>
      </c>
      <c r="C24" s="41" t="s">
        <v>657</v>
      </c>
      <c r="D24" s="41" t="s">
        <v>658</v>
      </c>
      <c r="E24" s="42">
        <v>26</v>
      </c>
      <c r="F24" s="42" t="s">
        <v>7897</v>
      </c>
      <c r="G24" s="42" t="s">
        <v>9044</v>
      </c>
    </row>
    <row r="25" spans="1:7" ht="14.45" customHeight="1" x14ac:dyDescent="0.25">
      <c r="A25" s="19" t="s">
        <v>5290</v>
      </c>
      <c r="B25" s="40" t="s">
        <v>4945</v>
      </c>
      <c r="C25" s="41" t="s">
        <v>660</v>
      </c>
      <c r="D25" s="41" t="s">
        <v>574</v>
      </c>
      <c r="E25" s="42">
        <v>390</v>
      </c>
      <c r="F25" s="42" t="s">
        <v>575</v>
      </c>
      <c r="G25" s="42" t="s">
        <v>9043</v>
      </c>
    </row>
    <row r="26" spans="1:7" x14ac:dyDescent="0.25">
      <c r="A26" s="19" t="s">
        <v>5291</v>
      </c>
      <c r="B26" s="40" t="s">
        <v>4944</v>
      </c>
      <c r="C26" s="41" t="s">
        <v>665</v>
      </c>
      <c r="D26" s="41" t="s">
        <v>485</v>
      </c>
      <c r="E26" s="42">
        <v>460</v>
      </c>
      <c r="F26" s="42" t="s">
        <v>486</v>
      </c>
      <c r="G26" s="42" t="s">
        <v>9042</v>
      </c>
    </row>
    <row r="27" spans="1:7" x14ac:dyDescent="0.25">
      <c r="A27" s="19" t="s">
        <v>5292</v>
      </c>
      <c r="B27" s="40" t="s">
        <v>4952</v>
      </c>
      <c r="C27" s="41" t="s">
        <v>714</v>
      </c>
      <c r="D27" s="41" t="s">
        <v>574</v>
      </c>
      <c r="E27" s="42">
        <v>545</v>
      </c>
      <c r="F27" s="42" t="s">
        <v>575</v>
      </c>
      <c r="G27" s="42" t="s">
        <v>9041</v>
      </c>
    </row>
    <row r="28" spans="1:7" x14ac:dyDescent="0.25">
      <c r="A28" s="19" t="s">
        <v>5293</v>
      </c>
      <c r="B28" s="40" t="s">
        <v>4953</v>
      </c>
      <c r="C28" s="41" t="s">
        <v>1691</v>
      </c>
      <c r="D28" s="41" t="s">
        <v>574</v>
      </c>
      <c r="E28" s="42">
        <v>310</v>
      </c>
      <c r="F28" s="42" t="s">
        <v>4954</v>
      </c>
      <c r="G28" s="42" t="s">
        <v>9040</v>
      </c>
    </row>
    <row r="29" spans="1:7" ht="31.5" x14ac:dyDescent="0.25">
      <c r="A29" s="19" t="s">
        <v>5294</v>
      </c>
      <c r="B29" s="40" t="s">
        <v>4962</v>
      </c>
      <c r="C29" s="41" t="s">
        <v>4957</v>
      </c>
      <c r="D29" s="41" t="s">
        <v>485</v>
      </c>
      <c r="E29" s="42">
        <v>206</v>
      </c>
      <c r="F29" s="42" t="s">
        <v>7905</v>
      </c>
      <c r="G29" s="42" t="s">
        <v>7907</v>
      </c>
    </row>
    <row r="30" spans="1:7" x14ac:dyDescent="0.25">
      <c r="A30" s="19" t="s">
        <v>5295</v>
      </c>
      <c r="B30" s="40" t="s">
        <v>4961</v>
      </c>
      <c r="C30" s="41" t="s">
        <v>1534</v>
      </c>
      <c r="D30" s="41" t="s">
        <v>495</v>
      </c>
      <c r="E30" s="42">
        <v>200</v>
      </c>
      <c r="F30" s="42" t="s">
        <v>611</v>
      </c>
      <c r="G30" s="42" t="s">
        <v>9039</v>
      </c>
    </row>
    <row r="31" spans="1:7" x14ac:dyDescent="0.25">
      <c r="A31" s="19" t="s">
        <v>5296</v>
      </c>
      <c r="B31" s="40" t="s">
        <v>4965</v>
      </c>
      <c r="C31" s="41" t="s">
        <v>4966</v>
      </c>
      <c r="D31" s="41" t="s">
        <v>512</v>
      </c>
      <c r="E31" s="42">
        <v>130</v>
      </c>
      <c r="F31" s="42" t="s">
        <v>9037</v>
      </c>
      <c r="G31" s="42" t="s">
        <v>9049</v>
      </c>
    </row>
    <row r="32" spans="1:7" ht="31.5" x14ac:dyDescent="0.25">
      <c r="A32" s="19" t="s">
        <v>5297</v>
      </c>
      <c r="B32" s="40" t="s">
        <v>4967</v>
      </c>
      <c r="C32" s="41" t="s">
        <v>4827</v>
      </c>
      <c r="D32" s="41" t="s">
        <v>463</v>
      </c>
      <c r="E32" s="42">
        <v>429</v>
      </c>
      <c r="F32" s="42" t="s">
        <v>468</v>
      </c>
      <c r="G32" s="42" t="s">
        <v>9038</v>
      </c>
    </row>
    <row r="33" spans="1:7" ht="31.5" x14ac:dyDescent="0.25">
      <c r="A33" s="19" t="s">
        <v>5298</v>
      </c>
      <c r="B33" s="40" t="s">
        <v>4969</v>
      </c>
      <c r="C33" s="41" t="s">
        <v>1868</v>
      </c>
      <c r="D33" s="41" t="s">
        <v>485</v>
      </c>
      <c r="E33" s="42">
        <v>50</v>
      </c>
      <c r="F33" s="42" t="s">
        <v>7909</v>
      </c>
      <c r="G33" s="42" t="s">
        <v>9050</v>
      </c>
    </row>
    <row r="34" spans="1:7" x14ac:dyDescent="0.25">
      <c r="A34" s="94" t="s">
        <v>815</v>
      </c>
      <c r="B34" s="82"/>
      <c r="C34" s="82"/>
      <c r="D34" s="82"/>
      <c r="E34" s="23">
        <f>SUM(E13:E33)/1000</f>
        <v>4.6449999999999996</v>
      </c>
      <c r="F34" s="95" t="s">
        <v>809</v>
      </c>
      <c r="G34" s="95"/>
    </row>
    <row r="35" spans="1:7" x14ac:dyDescent="0.25">
      <c r="A35" s="93" t="s">
        <v>5367</v>
      </c>
      <c r="B35" s="80"/>
      <c r="C35" s="80"/>
      <c r="D35" s="80"/>
      <c r="E35" s="80"/>
      <c r="F35" s="80"/>
      <c r="G35" s="80"/>
    </row>
    <row r="36" spans="1:7" ht="31.5" x14ac:dyDescent="0.25">
      <c r="A36" s="19" t="s">
        <v>5368</v>
      </c>
      <c r="B36" s="43" t="s">
        <v>4951</v>
      </c>
      <c r="C36" s="46" t="s">
        <v>7761</v>
      </c>
      <c r="D36" s="44" t="s">
        <v>592</v>
      </c>
      <c r="E36" s="45">
        <v>85</v>
      </c>
      <c r="F36" s="45" t="s">
        <v>7934</v>
      </c>
      <c r="G36" s="45" t="s">
        <v>9051</v>
      </c>
    </row>
    <row r="37" spans="1:7" x14ac:dyDescent="0.25">
      <c r="A37" s="94" t="s">
        <v>1586</v>
      </c>
      <c r="B37" s="82"/>
      <c r="C37" s="82"/>
      <c r="D37" s="82"/>
      <c r="E37" s="23">
        <f>SUM(E36:E36)/1000</f>
        <v>8.5000000000000006E-2</v>
      </c>
      <c r="F37" s="95" t="s">
        <v>809</v>
      </c>
      <c r="G37" s="95"/>
    </row>
    <row r="38" spans="1:7" x14ac:dyDescent="0.25">
      <c r="A38" s="94" t="s">
        <v>811</v>
      </c>
      <c r="B38" s="82"/>
      <c r="C38" s="82"/>
      <c r="D38" s="82"/>
      <c r="E38" s="23">
        <f>E34+E37</f>
        <v>4.7299999999999995</v>
      </c>
      <c r="F38" s="95" t="s">
        <v>809</v>
      </c>
      <c r="G38" s="95"/>
    </row>
    <row r="39" spans="1:7" x14ac:dyDescent="0.25">
      <c r="A39" s="79" t="s">
        <v>5385</v>
      </c>
      <c r="B39" s="80"/>
      <c r="C39" s="80"/>
      <c r="D39" s="80"/>
      <c r="E39" s="80"/>
      <c r="F39" s="80"/>
      <c r="G39" s="80"/>
    </row>
    <row r="40" spans="1:7" x14ac:dyDescent="0.25">
      <c r="A40" s="93" t="s">
        <v>5386</v>
      </c>
      <c r="B40" s="80"/>
      <c r="C40" s="80"/>
      <c r="D40" s="80"/>
      <c r="E40" s="80"/>
      <c r="F40" s="80"/>
      <c r="G40" s="80"/>
    </row>
    <row r="41" spans="1:7" ht="31.5" x14ac:dyDescent="0.25">
      <c r="A41" s="28" t="s">
        <v>5387</v>
      </c>
      <c r="B41" s="40" t="s">
        <v>4980</v>
      </c>
      <c r="C41" s="47" t="s">
        <v>884</v>
      </c>
      <c r="D41" s="41" t="s">
        <v>885</v>
      </c>
      <c r="E41" s="42">
        <v>201</v>
      </c>
      <c r="F41" s="42" t="s">
        <v>7941</v>
      </c>
      <c r="G41" s="42" t="s">
        <v>9054</v>
      </c>
    </row>
    <row r="42" spans="1:7" x14ac:dyDescent="0.25">
      <c r="A42" s="28" t="s">
        <v>5388</v>
      </c>
      <c r="B42" s="40" t="s">
        <v>4971</v>
      </c>
      <c r="C42" s="47" t="s">
        <v>828</v>
      </c>
      <c r="D42" s="41" t="s">
        <v>830</v>
      </c>
      <c r="E42" s="42">
        <v>264</v>
      </c>
      <c r="F42" s="42" t="s">
        <v>9052</v>
      </c>
      <c r="G42" s="42" t="s">
        <v>957</v>
      </c>
    </row>
    <row r="43" spans="1:7" x14ac:dyDescent="0.25">
      <c r="A43" s="28" t="s">
        <v>5389</v>
      </c>
      <c r="B43" s="40" t="s">
        <v>4972</v>
      </c>
      <c r="C43" s="47" t="s">
        <v>829</v>
      </c>
      <c r="D43" s="41" t="s">
        <v>830</v>
      </c>
      <c r="E43" s="42">
        <v>522</v>
      </c>
      <c r="F43" s="42" t="s">
        <v>1146</v>
      </c>
      <c r="G43" s="42" t="s">
        <v>1166</v>
      </c>
    </row>
    <row r="44" spans="1:7" x14ac:dyDescent="0.25">
      <c r="A44" s="28" t="s">
        <v>5390</v>
      </c>
      <c r="B44" s="40" t="s">
        <v>4973</v>
      </c>
      <c r="C44" s="41" t="s">
        <v>64</v>
      </c>
      <c r="D44" s="41" t="s">
        <v>871</v>
      </c>
      <c r="E44" s="42">
        <v>202</v>
      </c>
      <c r="F44" s="42" t="s">
        <v>9053</v>
      </c>
      <c r="G44" s="42" t="s">
        <v>9060</v>
      </c>
    </row>
    <row r="45" spans="1:7" x14ac:dyDescent="0.25">
      <c r="A45" s="28" t="s">
        <v>5391</v>
      </c>
      <c r="B45" s="40" t="s">
        <v>4974</v>
      </c>
      <c r="C45" s="47" t="s">
        <v>386</v>
      </c>
      <c r="D45" s="41" t="s">
        <v>880</v>
      </c>
      <c r="E45" s="42">
        <v>688</v>
      </c>
      <c r="F45" s="42" t="s">
        <v>7965</v>
      </c>
      <c r="G45" s="42" t="s">
        <v>9059</v>
      </c>
    </row>
    <row r="46" spans="1:7" ht="15.95" customHeight="1" x14ac:dyDescent="0.25">
      <c r="A46" s="28" t="s">
        <v>5392</v>
      </c>
      <c r="B46" s="40" t="s">
        <v>4986</v>
      </c>
      <c r="C46" s="48" t="s">
        <v>104</v>
      </c>
      <c r="D46" s="41" t="s">
        <v>871</v>
      </c>
      <c r="E46" s="42">
        <v>260</v>
      </c>
      <c r="F46" s="42" t="s">
        <v>1113</v>
      </c>
      <c r="G46" s="42" t="s">
        <v>9058</v>
      </c>
    </row>
    <row r="47" spans="1:7" x14ac:dyDescent="0.25">
      <c r="A47" s="28" t="s">
        <v>5393</v>
      </c>
      <c r="B47" s="40" t="s">
        <v>4988</v>
      </c>
      <c r="C47" s="47" t="s">
        <v>878</v>
      </c>
      <c r="D47" s="41" t="s">
        <v>880</v>
      </c>
      <c r="E47" s="42">
        <v>520</v>
      </c>
      <c r="F47" s="42" t="s">
        <v>1269</v>
      </c>
      <c r="G47" s="42" t="s">
        <v>9057</v>
      </c>
    </row>
    <row r="48" spans="1:7" x14ac:dyDescent="0.25">
      <c r="A48" s="28" t="s">
        <v>5394</v>
      </c>
      <c r="B48" s="40" t="s">
        <v>4987</v>
      </c>
      <c r="C48" s="40" t="s">
        <v>565</v>
      </c>
      <c r="D48" s="41" t="s">
        <v>880</v>
      </c>
      <c r="E48" s="49">
        <v>382</v>
      </c>
      <c r="F48" s="49" t="s">
        <v>4990</v>
      </c>
      <c r="G48" s="42" t="s">
        <v>9056</v>
      </c>
    </row>
    <row r="49" spans="1:7" x14ac:dyDescent="0.25">
      <c r="A49" s="28" t="s">
        <v>5395</v>
      </c>
      <c r="B49" s="40" t="s">
        <v>4989</v>
      </c>
      <c r="C49" s="40" t="s">
        <v>1967</v>
      </c>
      <c r="D49" s="41" t="s">
        <v>880</v>
      </c>
      <c r="E49" s="49">
        <v>190</v>
      </c>
      <c r="F49" s="49" t="s">
        <v>4991</v>
      </c>
      <c r="G49" s="42" t="s">
        <v>9055</v>
      </c>
    </row>
    <row r="50" spans="1:7" x14ac:dyDescent="0.25">
      <c r="A50" s="94" t="s">
        <v>815</v>
      </c>
      <c r="B50" s="82"/>
      <c r="C50" s="82"/>
      <c r="D50" s="82"/>
      <c r="E50" s="23">
        <f>SUM(E41:E49)/1000</f>
        <v>3.2290000000000001</v>
      </c>
      <c r="F50" s="95" t="s">
        <v>809</v>
      </c>
      <c r="G50" s="95"/>
    </row>
    <row r="51" spans="1:7" x14ac:dyDescent="0.25">
      <c r="A51" s="93" t="s">
        <v>5552</v>
      </c>
      <c r="B51" s="80"/>
      <c r="C51" s="80"/>
      <c r="D51" s="80"/>
      <c r="E51" s="80"/>
      <c r="F51" s="80"/>
      <c r="G51" s="80"/>
    </row>
    <row r="52" spans="1:7" ht="31.5" x14ac:dyDescent="0.25">
      <c r="A52" s="28" t="s">
        <v>5476</v>
      </c>
      <c r="B52" s="43" t="s">
        <v>4976</v>
      </c>
      <c r="C52" s="46" t="s">
        <v>7833</v>
      </c>
      <c r="D52" s="44" t="s">
        <v>862</v>
      </c>
      <c r="E52" s="45">
        <v>40</v>
      </c>
      <c r="F52" s="42" t="s">
        <v>7991</v>
      </c>
      <c r="G52" s="45" t="s">
        <v>9061</v>
      </c>
    </row>
    <row r="53" spans="1:7" ht="31.5" x14ac:dyDescent="0.25">
      <c r="A53" s="28" t="s">
        <v>5477</v>
      </c>
      <c r="B53" s="43" t="s">
        <v>4992</v>
      </c>
      <c r="C53" s="46" t="s">
        <v>7834</v>
      </c>
      <c r="D53" s="44" t="s">
        <v>830</v>
      </c>
      <c r="E53" s="45">
        <v>383</v>
      </c>
      <c r="F53" s="45" t="s">
        <v>4914</v>
      </c>
      <c r="G53" s="45" t="s">
        <v>9062</v>
      </c>
    </row>
    <row r="54" spans="1:7" ht="16.5" customHeight="1" x14ac:dyDescent="0.25">
      <c r="A54" s="94" t="s">
        <v>1586</v>
      </c>
      <c r="B54" s="82"/>
      <c r="C54" s="82"/>
      <c r="D54" s="82"/>
      <c r="E54" s="23">
        <f>SUM(E52:E53)/1000</f>
        <v>0.42299999999999999</v>
      </c>
      <c r="F54" s="95" t="s">
        <v>809</v>
      </c>
      <c r="G54" s="95"/>
    </row>
    <row r="55" spans="1:7" x14ac:dyDescent="0.25">
      <c r="A55" s="94" t="s">
        <v>811</v>
      </c>
      <c r="B55" s="82"/>
      <c r="C55" s="82"/>
      <c r="D55" s="82"/>
      <c r="E55" s="23">
        <f>E50+E54</f>
        <v>3.6520000000000001</v>
      </c>
      <c r="F55" s="95" t="s">
        <v>809</v>
      </c>
      <c r="G55" s="95"/>
    </row>
    <row r="56" spans="1:7" x14ac:dyDescent="0.25">
      <c r="A56" s="79" t="s">
        <v>5553</v>
      </c>
      <c r="B56" s="80"/>
      <c r="C56" s="80"/>
      <c r="D56" s="80"/>
      <c r="E56" s="80"/>
      <c r="F56" s="80"/>
      <c r="G56" s="80"/>
    </row>
    <row r="57" spans="1:7" x14ac:dyDescent="0.25">
      <c r="A57" s="93" t="s">
        <v>7688</v>
      </c>
      <c r="B57" s="80"/>
      <c r="C57" s="80"/>
      <c r="D57" s="80"/>
      <c r="E57" s="80"/>
      <c r="F57" s="80"/>
      <c r="G57" s="80"/>
    </row>
    <row r="58" spans="1:7" x14ac:dyDescent="0.25">
      <c r="A58" s="19" t="s">
        <v>5554</v>
      </c>
      <c r="B58" s="50" t="s">
        <v>4994</v>
      </c>
      <c r="C58" s="44" t="s">
        <v>710</v>
      </c>
      <c r="D58" s="44" t="s">
        <v>711</v>
      </c>
      <c r="E58" s="45">
        <v>50</v>
      </c>
      <c r="F58" s="45" t="s">
        <v>717</v>
      </c>
      <c r="G58" s="45" t="s">
        <v>9063</v>
      </c>
    </row>
    <row r="59" spans="1:7" x14ac:dyDescent="0.25">
      <c r="A59" s="19" t="s">
        <v>5555</v>
      </c>
      <c r="B59" s="49" t="s">
        <v>4993</v>
      </c>
      <c r="C59" s="41" t="s">
        <v>386</v>
      </c>
      <c r="D59" s="41" t="s">
        <v>689</v>
      </c>
      <c r="E59" s="42">
        <v>158</v>
      </c>
      <c r="F59" s="42" t="s">
        <v>747</v>
      </c>
      <c r="G59" s="42" t="s">
        <v>8016</v>
      </c>
    </row>
    <row r="60" spans="1:7" x14ac:dyDescent="0.25">
      <c r="A60" s="19" t="s">
        <v>5556</v>
      </c>
      <c r="B60" s="49" t="s">
        <v>4995</v>
      </c>
      <c r="C60" s="41" t="s">
        <v>754</v>
      </c>
      <c r="D60" s="44" t="s">
        <v>698</v>
      </c>
      <c r="E60" s="45">
        <v>310</v>
      </c>
      <c r="F60" s="45" t="s">
        <v>713</v>
      </c>
      <c r="G60" s="45" t="s">
        <v>746</v>
      </c>
    </row>
    <row r="61" spans="1:7" x14ac:dyDescent="0.25">
      <c r="A61" s="19" t="s">
        <v>5557</v>
      </c>
      <c r="B61" s="49" t="s">
        <v>5007</v>
      </c>
      <c r="C61" s="41" t="s">
        <v>870</v>
      </c>
      <c r="D61" s="44" t="s">
        <v>698</v>
      </c>
      <c r="E61" s="45">
        <v>270</v>
      </c>
      <c r="F61" s="45" t="s">
        <v>720</v>
      </c>
      <c r="G61" s="45" t="s">
        <v>9064</v>
      </c>
    </row>
    <row r="62" spans="1:7" x14ac:dyDescent="0.25">
      <c r="A62" s="94" t="s">
        <v>815</v>
      </c>
      <c r="B62" s="82"/>
      <c r="C62" s="82"/>
      <c r="D62" s="82"/>
      <c r="E62" s="23">
        <f>SUM(E58:E61)/1000</f>
        <v>0.78800000000000003</v>
      </c>
      <c r="F62" s="95" t="s">
        <v>809</v>
      </c>
      <c r="G62" s="95"/>
    </row>
    <row r="63" spans="1:7" x14ac:dyDescent="0.25">
      <c r="A63" s="93" t="s">
        <v>5612</v>
      </c>
      <c r="B63" s="80"/>
      <c r="C63" s="80"/>
      <c r="D63" s="80"/>
      <c r="E63" s="80"/>
      <c r="F63" s="80"/>
      <c r="G63" s="80"/>
    </row>
    <row r="64" spans="1:7" ht="31.5" x14ac:dyDescent="0.25">
      <c r="A64" s="19" t="s">
        <v>5611</v>
      </c>
      <c r="B64" s="45" t="s">
        <v>9067</v>
      </c>
      <c r="C64" s="46" t="s">
        <v>7738</v>
      </c>
      <c r="D64" s="44" t="s">
        <v>588</v>
      </c>
      <c r="E64" s="45">
        <v>550</v>
      </c>
      <c r="F64" s="42" t="s">
        <v>9065</v>
      </c>
      <c r="G64" s="45" t="s">
        <v>8022</v>
      </c>
    </row>
    <row r="65" spans="1:7" x14ac:dyDescent="0.25">
      <c r="A65" s="94" t="s">
        <v>1586</v>
      </c>
      <c r="B65" s="82"/>
      <c r="C65" s="82"/>
      <c r="D65" s="82"/>
      <c r="E65" s="23">
        <f>SUM(E64:E64)/1000</f>
        <v>0.55000000000000004</v>
      </c>
      <c r="F65" s="95" t="s">
        <v>809</v>
      </c>
      <c r="G65" s="95"/>
    </row>
    <row r="66" spans="1:7" x14ac:dyDescent="0.25">
      <c r="A66" s="94" t="s">
        <v>811</v>
      </c>
      <c r="B66" s="82"/>
      <c r="C66" s="82"/>
      <c r="D66" s="82"/>
      <c r="E66" s="23">
        <f>E62+E65</f>
        <v>1.3380000000000001</v>
      </c>
      <c r="F66" s="95" t="s">
        <v>809</v>
      </c>
      <c r="G66" s="95"/>
    </row>
    <row r="67" spans="1:7" x14ac:dyDescent="0.25">
      <c r="A67" s="79" t="s">
        <v>5637</v>
      </c>
      <c r="B67" s="80"/>
      <c r="C67" s="80"/>
      <c r="D67" s="80"/>
      <c r="E67" s="80"/>
      <c r="F67" s="80"/>
      <c r="G67" s="80"/>
    </row>
    <row r="68" spans="1:7" x14ac:dyDescent="0.25">
      <c r="A68" s="93" t="s">
        <v>5639</v>
      </c>
      <c r="B68" s="80"/>
      <c r="C68" s="80"/>
      <c r="D68" s="80"/>
      <c r="E68" s="80"/>
      <c r="F68" s="80"/>
      <c r="G68" s="80"/>
    </row>
    <row r="69" spans="1:7" x14ac:dyDescent="0.25">
      <c r="A69" s="94" t="s">
        <v>815</v>
      </c>
      <c r="B69" s="82"/>
      <c r="C69" s="82"/>
      <c r="D69" s="82"/>
      <c r="E69" s="23">
        <v>0</v>
      </c>
      <c r="F69" s="95" t="s">
        <v>809</v>
      </c>
      <c r="G69" s="95"/>
    </row>
    <row r="70" spans="1:7" x14ac:dyDescent="0.25">
      <c r="A70" s="93" t="s">
        <v>5675</v>
      </c>
      <c r="B70" s="80"/>
      <c r="C70" s="80"/>
      <c r="D70" s="80"/>
      <c r="E70" s="80"/>
      <c r="F70" s="80"/>
      <c r="G70" s="80"/>
    </row>
    <row r="71" spans="1:7" ht="31.5" x14ac:dyDescent="0.25">
      <c r="A71" s="28" t="s">
        <v>5676</v>
      </c>
      <c r="B71" s="50" t="s">
        <v>5008</v>
      </c>
      <c r="C71" s="46" t="s">
        <v>7835</v>
      </c>
      <c r="D71" s="46" t="s">
        <v>1446</v>
      </c>
      <c r="E71" s="45">
        <v>417</v>
      </c>
      <c r="F71" s="45" t="s">
        <v>1448</v>
      </c>
      <c r="G71" s="45" t="s">
        <v>9070</v>
      </c>
    </row>
    <row r="72" spans="1:7" ht="47.25" x14ac:dyDescent="0.25">
      <c r="A72" s="28" t="s">
        <v>5677</v>
      </c>
      <c r="B72" s="50" t="s">
        <v>5009</v>
      </c>
      <c r="C72" s="46" t="s">
        <v>1463</v>
      </c>
      <c r="D72" s="46" t="s">
        <v>1459</v>
      </c>
      <c r="E72" s="45">
        <v>535</v>
      </c>
      <c r="F72" s="45" t="s">
        <v>1460</v>
      </c>
      <c r="G72" s="45" t="s">
        <v>9071</v>
      </c>
    </row>
    <row r="73" spans="1:7" ht="31.5" customHeight="1" x14ac:dyDescent="0.25">
      <c r="A73" s="28" t="s">
        <v>5678</v>
      </c>
      <c r="B73" s="50" t="s">
        <v>9068</v>
      </c>
      <c r="C73" s="46" t="s">
        <v>1461</v>
      </c>
      <c r="D73" s="46" t="s">
        <v>1462</v>
      </c>
      <c r="E73" s="45">
        <v>473</v>
      </c>
      <c r="F73" s="45" t="s">
        <v>1464</v>
      </c>
      <c r="G73" s="45" t="s">
        <v>9072</v>
      </c>
    </row>
    <row r="74" spans="1:7" ht="63" x14ac:dyDescent="0.25">
      <c r="A74" s="28" t="s">
        <v>5679</v>
      </c>
      <c r="B74" s="50" t="s">
        <v>9069</v>
      </c>
      <c r="C74" s="46" t="s">
        <v>1465</v>
      </c>
      <c r="D74" s="46" t="s">
        <v>1459</v>
      </c>
      <c r="E74" s="45">
        <v>682</v>
      </c>
      <c r="F74" s="45" t="s">
        <v>9074</v>
      </c>
      <c r="G74" s="45" t="s">
        <v>9073</v>
      </c>
    </row>
    <row r="75" spans="1:7" x14ac:dyDescent="0.25">
      <c r="A75" s="94" t="s">
        <v>1586</v>
      </c>
      <c r="B75" s="82"/>
      <c r="C75" s="82"/>
      <c r="D75" s="82"/>
      <c r="E75" s="23">
        <f>SUM(E71:E74)/1000</f>
        <v>2.1070000000000002</v>
      </c>
      <c r="F75" s="95" t="s">
        <v>809</v>
      </c>
      <c r="G75" s="95"/>
    </row>
    <row r="76" spans="1:7" x14ac:dyDescent="0.25">
      <c r="A76" s="94" t="s">
        <v>811</v>
      </c>
      <c r="B76" s="82"/>
      <c r="C76" s="82"/>
      <c r="D76" s="82"/>
      <c r="E76" s="23">
        <f>E69+E75</f>
        <v>2.1070000000000002</v>
      </c>
      <c r="F76" s="95" t="s">
        <v>809</v>
      </c>
      <c r="G76" s="95"/>
    </row>
    <row r="77" spans="1:7" x14ac:dyDescent="0.25">
      <c r="A77" s="79" t="s">
        <v>5731</v>
      </c>
      <c r="B77" s="80"/>
      <c r="C77" s="80"/>
      <c r="D77" s="80"/>
      <c r="E77" s="80"/>
      <c r="F77" s="80"/>
      <c r="G77" s="80"/>
    </row>
    <row r="78" spans="1:7" x14ac:dyDescent="0.25">
      <c r="A78" s="93" t="s">
        <v>5732</v>
      </c>
      <c r="B78" s="80"/>
      <c r="C78" s="80"/>
      <c r="D78" s="80"/>
      <c r="E78" s="80"/>
      <c r="F78" s="80"/>
      <c r="G78" s="80"/>
    </row>
    <row r="79" spans="1:7" x14ac:dyDescent="0.25">
      <c r="A79" s="19" t="s">
        <v>5733</v>
      </c>
      <c r="B79" s="28" t="s">
        <v>5010</v>
      </c>
      <c r="C79" s="25" t="s">
        <v>1950</v>
      </c>
      <c r="D79" s="25" t="s">
        <v>1694</v>
      </c>
      <c r="E79" s="26">
        <v>190</v>
      </c>
      <c r="F79" s="26" t="s">
        <v>1946</v>
      </c>
      <c r="G79" s="26" t="s">
        <v>1944</v>
      </c>
    </row>
    <row r="80" spans="1:7" ht="31.5" x14ac:dyDescent="0.25">
      <c r="A80" s="63" t="s">
        <v>5734</v>
      </c>
      <c r="B80" s="28" t="s">
        <v>5011</v>
      </c>
      <c r="C80" s="25" t="s">
        <v>27</v>
      </c>
      <c r="D80" s="25" t="s">
        <v>1668</v>
      </c>
      <c r="E80" s="26">
        <v>275</v>
      </c>
      <c r="F80" s="26" t="s">
        <v>1671</v>
      </c>
      <c r="G80" s="26" t="s">
        <v>9078</v>
      </c>
    </row>
    <row r="81" spans="1:7" x14ac:dyDescent="0.25">
      <c r="A81" s="63" t="s">
        <v>5735</v>
      </c>
      <c r="B81" s="28" t="s">
        <v>5012</v>
      </c>
      <c r="C81" s="25" t="s">
        <v>1674</v>
      </c>
      <c r="D81" s="25" t="s">
        <v>1668</v>
      </c>
      <c r="E81" s="26">
        <v>690</v>
      </c>
      <c r="F81" s="26" t="s">
        <v>1675</v>
      </c>
      <c r="G81" s="26" t="s">
        <v>1676</v>
      </c>
    </row>
    <row r="82" spans="1:7" x14ac:dyDescent="0.25">
      <c r="A82" s="63" t="s">
        <v>5736</v>
      </c>
      <c r="B82" s="28" t="s">
        <v>5013</v>
      </c>
      <c r="C82" s="25" t="s">
        <v>91</v>
      </c>
      <c r="D82" s="25" t="s">
        <v>1668</v>
      </c>
      <c r="E82" s="26">
        <v>230</v>
      </c>
      <c r="F82" s="26" t="s">
        <v>8134</v>
      </c>
      <c r="G82" s="26" t="s">
        <v>9075</v>
      </c>
    </row>
    <row r="83" spans="1:7" x14ac:dyDescent="0.25">
      <c r="A83" s="63" t="s">
        <v>5737</v>
      </c>
      <c r="B83" s="28" t="s">
        <v>5014</v>
      </c>
      <c r="C83" s="25" t="s">
        <v>1677</v>
      </c>
      <c r="D83" s="25" t="s">
        <v>1668</v>
      </c>
      <c r="E83" s="26">
        <v>46</v>
      </c>
      <c r="F83" s="26" t="s">
        <v>8133</v>
      </c>
      <c r="G83" s="26" t="s">
        <v>9076</v>
      </c>
    </row>
    <row r="84" spans="1:7" x14ac:dyDescent="0.25">
      <c r="A84" s="63" t="s">
        <v>5738</v>
      </c>
      <c r="B84" s="28" t="s">
        <v>5015</v>
      </c>
      <c r="C84" s="25" t="s">
        <v>417</v>
      </c>
      <c r="D84" s="25" t="s">
        <v>1668</v>
      </c>
      <c r="E84" s="26">
        <v>264</v>
      </c>
      <c r="F84" s="26" t="s">
        <v>8136</v>
      </c>
      <c r="G84" s="26" t="s">
        <v>9077</v>
      </c>
    </row>
    <row r="85" spans="1:7" x14ac:dyDescent="0.25">
      <c r="A85" s="63" t="s">
        <v>5739</v>
      </c>
      <c r="B85" s="28" t="s">
        <v>5016</v>
      </c>
      <c r="C85" s="25" t="s">
        <v>1683</v>
      </c>
      <c r="D85" s="25" t="s">
        <v>1611</v>
      </c>
      <c r="E85" s="26">
        <v>760</v>
      </c>
      <c r="F85" s="26" t="s">
        <v>1684</v>
      </c>
      <c r="G85" s="26" t="s">
        <v>1686</v>
      </c>
    </row>
    <row r="86" spans="1:7" x14ac:dyDescent="0.25">
      <c r="A86" s="63" t="s">
        <v>5740</v>
      </c>
      <c r="B86" s="28" t="s">
        <v>5017</v>
      </c>
      <c r="C86" s="25" t="s">
        <v>1687</v>
      </c>
      <c r="D86" s="25" t="s">
        <v>1611</v>
      </c>
      <c r="E86" s="26">
        <v>1222</v>
      </c>
      <c r="F86" s="26" t="s">
        <v>8139</v>
      </c>
      <c r="G86" s="26" t="s">
        <v>9079</v>
      </c>
    </row>
    <row r="87" spans="1:7" x14ac:dyDescent="0.25">
      <c r="A87" s="63" t="s">
        <v>5741</v>
      </c>
      <c r="B87" s="28" t="s">
        <v>5018</v>
      </c>
      <c r="C87" s="25" t="s">
        <v>494</v>
      </c>
      <c r="D87" s="25" t="s">
        <v>1611</v>
      </c>
      <c r="E87" s="26">
        <v>236</v>
      </c>
      <c r="F87" s="26" t="s">
        <v>1689</v>
      </c>
      <c r="G87" s="26" t="s">
        <v>8137</v>
      </c>
    </row>
    <row r="88" spans="1:7" x14ac:dyDescent="0.25">
      <c r="A88" s="63" t="s">
        <v>5742</v>
      </c>
      <c r="B88" s="28" t="s">
        <v>5019</v>
      </c>
      <c r="C88" s="25" t="s">
        <v>99</v>
      </c>
      <c r="D88" s="25" t="s">
        <v>1668</v>
      </c>
      <c r="E88" s="26">
        <v>394</v>
      </c>
      <c r="F88" s="26" t="s">
        <v>8138</v>
      </c>
      <c r="G88" s="26" t="s">
        <v>9080</v>
      </c>
    </row>
    <row r="89" spans="1:7" x14ac:dyDescent="0.25">
      <c r="A89" s="63" t="s">
        <v>5743</v>
      </c>
      <c r="B89" s="28" t="s">
        <v>5020</v>
      </c>
      <c r="C89" s="25" t="s">
        <v>1691</v>
      </c>
      <c r="D89" s="25" t="s">
        <v>1692</v>
      </c>
      <c r="E89" s="26">
        <v>368</v>
      </c>
      <c r="F89" s="26" t="s">
        <v>9086</v>
      </c>
      <c r="G89" s="26" t="s">
        <v>9081</v>
      </c>
    </row>
    <row r="90" spans="1:7" x14ac:dyDescent="0.25">
      <c r="A90" s="63" t="s">
        <v>5744</v>
      </c>
      <c r="B90" s="28" t="s">
        <v>5022</v>
      </c>
      <c r="C90" s="25" t="s">
        <v>621</v>
      </c>
      <c r="D90" s="25" t="s">
        <v>1611</v>
      </c>
      <c r="E90" s="26">
        <v>105</v>
      </c>
      <c r="F90" s="26" t="s">
        <v>1703</v>
      </c>
      <c r="G90" s="26" t="s">
        <v>9082</v>
      </c>
    </row>
    <row r="91" spans="1:7" x14ac:dyDescent="0.25">
      <c r="A91" s="63" t="s">
        <v>5745</v>
      </c>
      <c r="B91" s="28" t="s">
        <v>5024</v>
      </c>
      <c r="C91" s="25" t="s">
        <v>1702</v>
      </c>
      <c r="D91" s="25" t="s">
        <v>1611</v>
      </c>
      <c r="E91" s="26">
        <v>205</v>
      </c>
      <c r="F91" s="26" t="s">
        <v>1704</v>
      </c>
      <c r="G91" s="26" t="s">
        <v>9083</v>
      </c>
    </row>
    <row r="92" spans="1:7" x14ac:dyDescent="0.25">
      <c r="A92" s="63" t="s">
        <v>5746</v>
      </c>
      <c r="B92" s="28" t="s">
        <v>5023</v>
      </c>
      <c r="C92" s="25" t="s">
        <v>587</v>
      </c>
      <c r="D92" s="25" t="s">
        <v>1622</v>
      </c>
      <c r="E92" s="26">
        <v>328</v>
      </c>
      <c r="F92" s="26" t="s">
        <v>9085</v>
      </c>
      <c r="G92" s="26" t="s">
        <v>9084</v>
      </c>
    </row>
    <row r="93" spans="1:7" x14ac:dyDescent="0.25">
      <c r="A93" s="63" t="s">
        <v>5747</v>
      </c>
      <c r="B93" s="28" t="s">
        <v>5026</v>
      </c>
      <c r="C93" s="25" t="s">
        <v>1713</v>
      </c>
      <c r="D93" s="25" t="s">
        <v>1622</v>
      </c>
      <c r="E93" s="26">
        <v>872</v>
      </c>
      <c r="F93" s="26" t="s">
        <v>1712</v>
      </c>
      <c r="G93" s="26" t="s">
        <v>1619</v>
      </c>
    </row>
    <row r="94" spans="1:7" x14ac:dyDescent="0.25">
      <c r="A94" s="63" t="s">
        <v>5748</v>
      </c>
      <c r="B94" s="28" t="s">
        <v>5025</v>
      </c>
      <c r="C94" s="25" t="s">
        <v>1724</v>
      </c>
      <c r="D94" s="25" t="s">
        <v>1721</v>
      </c>
      <c r="E94" s="26">
        <v>170</v>
      </c>
      <c r="F94" s="26" t="s">
        <v>8145</v>
      </c>
      <c r="G94" s="26" t="s">
        <v>1726</v>
      </c>
    </row>
    <row r="95" spans="1:7" x14ac:dyDescent="0.25">
      <c r="A95" s="63" t="s">
        <v>5749</v>
      </c>
      <c r="B95" s="28" t="s">
        <v>5027</v>
      </c>
      <c r="C95" s="25" t="s">
        <v>553</v>
      </c>
      <c r="D95" s="25" t="s">
        <v>1721</v>
      </c>
      <c r="E95" s="26">
        <v>356</v>
      </c>
      <c r="F95" s="26" t="s">
        <v>8144</v>
      </c>
      <c r="G95" s="26" t="s">
        <v>9088</v>
      </c>
    </row>
    <row r="96" spans="1:7" ht="31.5" x14ac:dyDescent="0.25">
      <c r="A96" s="63" t="s">
        <v>5750</v>
      </c>
      <c r="B96" s="28" t="s">
        <v>5028</v>
      </c>
      <c r="C96" s="25" t="s">
        <v>1758</v>
      </c>
      <c r="D96" s="25" t="s">
        <v>1622</v>
      </c>
      <c r="E96" s="26">
        <v>1672</v>
      </c>
      <c r="F96" s="26" t="s">
        <v>1712</v>
      </c>
      <c r="G96" s="26" t="s">
        <v>9089</v>
      </c>
    </row>
    <row r="97" spans="1:7" x14ac:dyDescent="0.25">
      <c r="A97" s="63" t="s">
        <v>5751</v>
      </c>
      <c r="B97" s="64" t="s">
        <v>5029</v>
      </c>
      <c r="C97" s="25" t="s">
        <v>1762</v>
      </c>
      <c r="D97" s="25" t="s">
        <v>1694</v>
      </c>
      <c r="E97" s="26">
        <v>636</v>
      </c>
      <c r="F97" s="26" t="s">
        <v>1763</v>
      </c>
      <c r="G97" s="26" t="s">
        <v>9087</v>
      </c>
    </row>
    <row r="98" spans="1:7" ht="31.5" x14ac:dyDescent="0.25">
      <c r="A98" s="63" t="s">
        <v>5752</v>
      </c>
      <c r="B98" s="28" t="s">
        <v>5030</v>
      </c>
      <c r="C98" s="25" t="s">
        <v>1769</v>
      </c>
      <c r="D98" s="25" t="s">
        <v>1768</v>
      </c>
      <c r="E98" s="26">
        <v>278</v>
      </c>
      <c r="F98" s="26" t="s">
        <v>1640</v>
      </c>
      <c r="G98" s="26" t="s">
        <v>1619</v>
      </c>
    </row>
    <row r="99" spans="1:7" x14ac:dyDescent="0.25">
      <c r="A99" s="63" t="s">
        <v>5753</v>
      </c>
      <c r="B99" s="28" t="s">
        <v>5031</v>
      </c>
      <c r="C99" s="25" t="s">
        <v>1865</v>
      </c>
      <c r="D99" s="25" t="s">
        <v>1694</v>
      </c>
      <c r="E99" s="26">
        <v>243</v>
      </c>
      <c r="F99" s="26" t="s">
        <v>1860</v>
      </c>
      <c r="G99" s="26" t="s">
        <v>9093</v>
      </c>
    </row>
    <row r="100" spans="1:7" x14ac:dyDescent="0.25">
      <c r="A100" s="63" t="s">
        <v>5754</v>
      </c>
      <c r="B100" s="28" t="s">
        <v>5032</v>
      </c>
      <c r="C100" s="25" t="s">
        <v>1866</v>
      </c>
      <c r="D100" s="25" t="s">
        <v>1694</v>
      </c>
      <c r="E100" s="26">
        <v>92</v>
      </c>
      <c r="F100" s="26" t="s">
        <v>1867</v>
      </c>
      <c r="G100" s="26" t="s">
        <v>9092</v>
      </c>
    </row>
    <row r="101" spans="1:7" x14ac:dyDescent="0.25">
      <c r="A101" s="63" t="s">
        <v>5755</v>
      </c>
      <c r="B101" s="28" t="s">
        <v>5033</v>
      </c>
      <c r="C101" s="25" t="s">
        <v>1868</v>
      </c>
      <c r="D101" s="25" t="s">
        <v>1694</v>
      </c>
      <c r="E101" s="26">
        <v>188</v>
      </c>
      <c r="F101" s="26" t="s">
        <v>1860</v>
      </c>
      <c r="G101" s="26" t="s">
        <v>9091</v>
      </c>
    </row>
    <row r="102" spans="1:7" ht="13.5" customHeight="1" x14ac:dyDescent="0.25">
      <c r="A102" s="63" t="s">
        <v>5756</v>
      </c>
      <c r="B102" s="28" t="s">
        <v>5034</v>
      </c>
      <c r="C102" s="25" t="s">
        <v>1869</v>
      </c>
      <c r="D102" s="25" t="s">
        <v>1694</v>
      </c>
      <c r="E102" s="26">
        <v>76</v>
      </c>
      <c r="F102" s="26" t="s">
        <v>1860</v>
      </c>
      <c r="G102" s="26" t="s">
        <v>9090</v>
      </c>
    </row>
    <row r="103" spans="1:7" ht="13.5" customHeight="1" x14ac:dyDescent="0.25">
      <c r="A103" s="63" t="s">
        <v>5757</v>
      </c>
      <c r="B103" s="28" t="s">
        <v>5035</v>
      </c>
      <c r="C103" s="25" t="s">
        <v>1880</v>
      </c>
      <c r="D103" s="25" t="s">
        <v>1885</v>
      </c>
      <c r="E103" s="26">
        <v>622</v>
      </c>
      <c r="F103" s="26" t="s">
        <v>1889</v>
      </c>
      <c r="G103" s="26" t="s">
        <v>9102</v>
      </c>
    </row>
    <row r="104" spans="1:7" ht="15.6" customHeight="1" x14ac:dyDescent="0.25">
      <c r="A104" s="63" t="s">
        <v>5758</v>
      </c>
      <c r="B104" s="28" t="s">
        <v>5036</v>
      </c>
      <c r="C104" s="25" t="s">
        <v>828</v>
      </c>
      <c r="D104" s="25" t="s">
        <v>1648</v>
      </c>
      <c r="E104" s="26">
        <v>377</v>
      </c>
      <c r="F104" s="26" t="s">
        <v>8158</v>
      </c>
      <c r="G104" s="26" t="s">
        <v>9101</v>
      </c>
    </row>
    <row r="105" spans="1:7" ht="15.6" customHeight="1" x14ac:dyDescent="0.25">
      <c r="A105" s="63" t="s">
        <v>5759</v>
      </c>
      <c r="B105" s="28" t="s">
        <v>5037</v>
      </c>
      <c r="C105" s="25" t="s">
        <v>854</v>
      </c>
      <c r="D105" s="25" t="s">
        <v>4921</v>
      </c>
      <c r="E105" s="26">
        <v>690</v>
      </c>
      <c r="F105" s="26" t="s">
        <v>1895</v>
      </c>
      <c r="G105" s="26" t="s">
        <v>9100</v>
      </c>
    </row>
    <row r="106" spans="1:7" x14ac:dyDescent="0.25">
      <c r="A106" s="63" t="s">
        <v>5760</v>
      </c>
      <c r="B106" s="28" t="s">
        <v>5038</v>
      </c>
      <c r="C106" s="25" t="s">
        <v>1884</v>
      </c>
      <c r="D106" s="25" t="s">
        <v>1744</v>
      </c>
      <c r="E106" s="26">
        <v>194</v>
      </c>
      <c r="F106" s="26" t="s">
        <v>1892</v>
      </c>
      <c r="G106" s="26" t="s">
        <v>9099</v>
      </c>
    </row>
    <row r="107" spans="1:7" x14ac:dyDescent="0.25">
      <c r="A107" s="63" t="s">
        <v>5761</v>
      </c>
      <c r="B107" s="28" t="s">
        <v>5039</v>
      </c>
      <c r="C107" s="25" t="s">
        <v>1893</v>
      </c>
      <c r="D107" s="25" t="s">
        <v>1890</v>
      </c>
      <c r="E107" s="26">
        <v>504</v>
      </c>
      <c r="F107" s="26" t="s">
        <v>1657</v>
      </c>
      <c r="G107" s="26" t="s">
        <v>9098</v>
      </c>
    </row>
    <row r="108" spans="1:7" x14ac:dyDescent="0.25">
      <c r="A108" s="63" t="s">
        <v>5762</v>
      </c>
      <c r="B108" s="28" t="s">
        <v>5040</v>
      </c>
      <c r="C108" s="25" t="s">
        <v>1894</v>
      </c>
      <c r="D108" s="25" t="s">
        <v>1744</v>
      </c>
      <c r="E108" s="26">
        <v>432</v>
      </c>
      <c r="F108" s="26" t="s">
        <v>1895</v>
      </c>
      <c r="G108" s="26" t="s">
        <v>9097</v>
      </c>
    </row>
    <row r="109" spans="1:7" x14ac:dyDescent="0.25">
      <c r="A109" s="63" t="s">
        <v>5763</v>
      </c>
      <c r="B109" s="28" t="s">
        <v>5041</v>
      </c>
      <c r="C109" s="25" t="s">
        <v>1896</v>
      </c>
      <c r="D109" s="25" t="s">
        <v>1744</v>
      </c>
      <c r="E109" s="26">
        <v>520</v>
      </c>
      <c r="F109" s="26" t="s">
        <v>8162</v>
      </c>
      <c r="G109" s="26" t="s">
        <v>9096</v>
      </c>
    </row>
    <row r="110" spans="1:7" x14ac:dyDescent="0.25">
      <c r="A110" s="63" t="s">
        <v>5764</v>
      </c>
      <c r="B110" s="28" t="s">
        <v>5042</v>
      </c>
      <c r="C110" s="25" t="s">
        <v>1918</v>
      </c>
      <c r="D110" s="25" t="s">
        <v>1890</v>
      </c>
      <c r="E110" s="26">
        <v>235</v>
      </c>
      <c r="F110" s="26" t="s">
        <v>1924</v>
      </c>
      <c r="G110" s="26" t="s">
        <v>9095</v>
      </c>
    </row>
    <row r="111" spans="1:7" x14ac:dyDescent="0.25">
      <c r="A111" s="63" t="s">
        <v>5765</v>
      </c>
      <c r="B111" s="28" t="s">
        <v>5043</v>
      </c>
      <c r="C111" s="25" t="s">
        <v>461</v>
      </c>
      <c r="D111" s="25" t="s">
        <v>1890</v>
      </c>
      <c r="E111" s="26">
        <v>236</v>
      </c>
      <c r="F111" s="26" t="s">
        <v>1924</v>
      </c>
      <c r="G111" s="26" t="s">
        <v>9094</v>
      </c>
    </row>
    <row r="112" spans="1:7" x14ac:dyDescent="0.25">
      <c r="A112" s="63" t="s">
        <v>5766</v>
      </c>
      <c r="B112" s="28" t="s">
        <v>5044</v>
      </c>
      <c r="C112" s="25" t="s">
        <v>1922</v>
      </c>
      <c r="D112" s="25" t="s">
        <v>1890</v>
      </c>
      <c r="E112" s="26">
        <v>146</v>
      </c>
      <c r="F112" s="26" t="s">
        <v>1924</v>
      </c>
      <c r="G112" s="26" t="s">
        <v>8167</v>
      </c>
    </row>
    <row r="113" spans="1:7" x14ac:dyDescent="0.25">
      <c r="A113" s="94" t="s">
        <v>815</v>
      </c>
      <c r="B113" s="82"/>
      <c r="C113" s="82"/>
      <c r="D113" s="82"/>
      <c r="E113" s="23">
        <f>SUM(E79:E112)/1000</f>
        <v>13.852</v>
      </c>
      <c r="F113" s="95" t="s">
        <v>809</v>
      </c>
      <c r="G113" s="95"/>
    </row>
    <row r="114" spans="1:7" x14ac:dyDescent="0.25">
      <c r="A114" s="93" t="s">
        <v>5886</v>
      </c>
      <c r="B114" s="80"/>
      <c r="C114" s="80"/>
      <c r="D114" s="80"/>
      <c r="E114" s="80"/>
      <c r="F114" s="80"/>
      <c r="G114" s="80"/>
    </row>
    <row r="115" spans="1:7" ht="31.5" x14ac:dyDescent="0.25">
      <c r="A115" s="28" t="s">
        <v>5887</v>
      </c>
      <c r="B115" s="50" t="s">
        <v>5045</v>
      </c>
      <c r="C115" s="46" t="s">
        <v>7571</v>
      </c>
      <c r="D115" s="44" t="s">
        <v>1634</v>
      </c>
      <c r="E115" s="45">
        <v>142</v>
      </c>
      <c r="F115" s="45" t="s">
        <v>8176</v>
      </c>
      <c r="G115" s="45" t="s">
        <v>9103</v>
      </c>
    </row>
    <row r="116" spans="1:7" ht="31.5" x14ac:dyDescent="0.25">
      <c r="A116" s="28" t="s">
        <v>5888</v>
      </c>
      <c r="B116" s="50" t="s">
        <v>5046</v>
      </c>
      <c r="C116" s="44" t="s">
        <v>1699</v>
      </c>
      <c r="D116" s="44" t="s">
        <v>1611</v>
      </c>
      <c r="E116" s="45">
        <v>310</v>
      </c>
      <c r="F116" s="45" t="s">
        <v>8177</v>
      </c>
      <c r="G116" s="45" t="s">
        <v>9104</v>
      </c>
    </row>
    <row r="117" spans="1:7" x14ac:dyDescent="0.25">
      <c r="A117" s="94" t="s">
        <v>1586</v>
      </c>
      <c r="B117" s="82"/>
      <c r="C117" s="82"/>
      <c r="D117" s="82"/>
      <c r="E117" s="23">
        <f>SUM(E115:E116)/1000</f>
        <v>0.45200000000000001</v>
      </c>
      <c r="F117" s="95" t="s">
        <v>809</v>
      </c>
      <c r="G117" s="95"/>
    </row>
    <row r="118" spans="1:7" x14ac:dyDescent="0.25">
      <c r="A118" s="94" t="s">
        <v>811</v>
      </c>
      <c r="B118" s="82"/>
      <c r="C118" s="82"/>
      <c r="D118" s="82"/>
      <c r="E118" s="23">
        <f>E117+E113</f>
        <v>14.304</v>
      </c>
      <c r="F118" s="95" t="s">
        <v>809</v>
      </c>
      <c r="G118" s="95"/>
    </row>
    <row r="119" spans="1:7" x14ac:dyDescent="0.25">
      <c r="A119" s="79" t="s">
        <v>5897</v>
      </c>
      <c r="B119" s="80"/>
      <c r="C119" s="80"/>
      <c r="D119" s="80"/>
      <c r="E119" s="80"/>
      <c r="F119" s="80"/>
      <c r="G119" s="80"/>
    </row>
    <row r="120" spans="1:7" x14ac:dyDescent="0.25">
      <c r="A120" s="93" t="s">
        <v>5898</v>
      </c>
      <c r="B120" s="80"/>
      <c r="C120" s="80"/>
      <c r="D120" s="80"/>
      <c r="E120" s="80"/>
      <c r="F120" s="80"/>
      <c r="G120" s="80"/>
    </row>
    <row r="121" spans="1:7" x14ac:dyDescent="0.25">
      <c r="A121" s="19" t="s">
        <v>5899</v>
      </c>
      <c r="B121" s="50" t="s">
        <v>5047</v>
      </c>
      <c r="C121" s="46" t="s">
        <v>129</v>
      </c>
      <c r="D121" s="46" t="s">
        <v>2091</v>
      </c>
      <c r="E121" s="45">
        <v>576</v>
      </c>
      <c r="F121" s="45" t="s">
        <v>2100</v>
      </c>
      <c r="G121" s="45" t="s">
        <v>1846</v>
      </c>
    </row>
    <row r="122" spans="1:7" x14ac:dyDescent="0.25">
      <c r="A122" s="19" t="s">
        <v>5900</v>
      </c>
      <c r="B122" s="50" t="s">
        <v>5048</v>
      </c>
      <c r="C122" s="46" t="s">
        <v>649</v>
      </c>
      <c r="D122" s="46" t="s">
        <v>2091</v>
      </c>
      <c r="E122" s="45">
        <v>150</v>
      </c>
      <c r="F122" s="45" t="s">
        <v>5052</v>
      </c>
      <c r="G122" s="45" t="s">
        <v>5053</v>
      </c>
    </row>
    <row r="123" spans="1:7" x14ac:dyDescent="0.25">
      <c r="A123" s="19" t="s">
        <v>5901</v>
      </c>
      <c r="B123" s="50" t="s">
        <v>5049</v>
      </c>
      <c r="C123" s="46" t="s">
        <v>232</v>
      </c>
      <c r="D123" s="46" t="s">
        <v>2091</v>
      </c>
      <c r="E123" s="45">
        <v>200</v>
      </c>
      <c r="F123" s="45" t="s">
        <v>3734</v>
      </c>
      <c r="G123" s="45" t="s">
        <v>5053</v>
      </c>
    </row>
    <row r="124" spans="1:7" x14ac:dyDescent="0.25">
      <c r="A124" s="19" t="s">
        <v>5902</v>
      </c>
      <c r="B124" s="50" t="s">
        <v>5050</v>
      </c>
      <c r="C124" s="46" t="s">
        <v>224</v>
      </c>
      <c r="D124" s="46" t="s">
        <v>2091</v>
      </c>
      <c r="E124" s="45">
        <v>335</v>
      </c>
      <c r="F124" s="45" t="s">
        <v>3734</v>
      </c>
      <c r="G124" s="45" t="s">
        <v>5053</v>
      </c>
    </row>
    <row r="125" spans="1:7" x14ac:dyDescent="0.25">
      <c r="A125" s="19" t="s">
        <v>5903</v>
      </c>
      <c r="B125" s="50" t="s">
        <v>5051</v>
      </c>
      <c r="C125" s="46" t="s">
        <v>3579</v>
      </c>
      <c r="D125" s="46" t="s">
        <v>2091</v>
      </c>
      <c r="E125" s="45">
        <v>934</v>
      </c>
      <c r="F125" s="45" t="s">
        <v>9105</v>
      </c>
      <c r="G125" s="45" t="s">
        <v>9106</v>
      </c>
    </row>
    <row r="126" spans="1:7" ht="18.75" customHeight="1" x14ac:dyDescent="0.25">
      <c r="A126" s="94" t="s">
        <v>815</v>
      </c>
      <c r="B126" s="82"/>
      <c r="C126" s="82"/>
      <c r="D126" s="82"/>
      <c r="E126" s="23">
        <f>SUM(E121:E125)/1000</f>
        <v>2.1949999999999998</v>
      </c>
      <c r="F126" s="95" t="s">
        <v>809</v>
      </c>
      <c r="G126" s="95"/>
    </row>
    <row r="127" spans="1:7" ht="18.75" customHeight="1" x14ac:dyDescent="0.25">
      <c r="A127" s="93" t="s">
        <v>5917</v>
      </c>
      <c r="B127" s="80"/>
      <c r="C127" s="80"/>
      <c r="D127" s="80"/>
      <c r="E127" s="80"/>
      <c r="F127" s="80"/>
      <c r="G127" s="80"/>
    </row>
    <row r="128" spans="1:7" x14ac:dyDescent="0.25">
      <c r="A128" s="94" t="s">
        <v>1586</v>
      </c>
      <c r="B128" s="82"/>
      <c r="C128" s="82"/>
      <c r="D128" s="82"/>
      <c r="E128" s="23">
        <v>0</v>
      </c>
      <c r="F128" s="95" t="s">
        <v>809</v>
      </c>
      <c r="G128" s="95"/>
    </row>
    <row r="129" spans="1:7" x14ac:dyDescent="0.25">
      <c r="A129" s="94" t="s">
        <v>811</v>
      </c>
      <c r="B129" s="82"/>
      <c r="C129" s="82"/>
      <c r="D129" s="82"/>
      <c r="E129" s="23">
        <f>E126+E128</f>
        <v>2.1949999999999998</v>
      </c>
      <c r="F129" s="95" t="s">
        <v>809</v>
      </c>
      <c r="G129" s="95"/>
    </row>
    <row r="130" spans="1:7" x14ac:dyDescent="0.25">
      <c r="A130" s="79" t="s">
        <v>5918</v>
      </c>
      <c r="B130" s="80"/>
      <c r="C130" s="80"/>
      <c r="D130" s="80"/>
      <c r="E130" s="80"/>
      <c r="F130" s="80"/>
      <c r="G130" s="80"/>
    </row>
    <row r="131" spans="1:7" x14ac:dyDescent="0.25">
      <c r="A131" s="93" t="s">
        <v>5919</v>
      </c>
      <c r="B131" s="80"/>
      <c r="C131" s="80"/>
      <c r="D131" s="80"/>
      <c r="E131" s="80"/>
      <c r="F131" s="80"/>
      <c r="G131" s="80"/>
    </row>
    <row r="132" spans="1:7" x14ac:dyDescent="0.25">
      <c r="A132" s="19" t="s">
        <v>5920</v>
      </c>
      <c r="B132" s="50" t="s">
        <v>5056</v>
      </c>
      <c r="C132" s="44" t="s">
        <v>2192</v>
      </c>
      <c r="D132" s="44" t="s">
        <v>2118</v>
      </c>
      <c r="E132" s="45">
        <v>555</v>
      </c>
      <c r="F132" s="45" t="s">
        <v>2193</v>
      </c>
      <c r="G132" s="45" t="s">
        <v>9124</v>
      </c>
    </row>
    <row r="133" spans="1:7" x14ac:dyDescent="0.25">
      <c r="A133" s="19" t="s">
        <v>5921</v>
      </c>
      <c r="B133" s="50" t="s">
        <v>5057</v>
      </c>
      <c r="C133" s="44" t="s">
        <v>859</v>
      </c>
      <c r="D133" s="44" t="s">
        <v>2216</v>
      </c>
      <c r="E133" s="45">
        <v>740</v>
      </c>
      <c r="F133" s="45" t="s">
        <v>2112</v>
      </c>
      <c r="G133" s="45" t="s">
        <v>9123</v>
      </c>
    </row>
    <row r="134" spans="1:7" x14ac:dyDescent="0.25">
      <c r="A134" s="19" t="s">
        <v>5922</v>
      </c>
      <c r="B134" s="50" t="s">
        <v>5058</v>
      </c>
      <c r="C134" s="44" t="s">
        <v>2224</v>
      </c>
      <c r="D134" s="44" t="s">
        <v>2227</v>
      </c>
      <c r="E134" s="45">
        <v>638</v>
      </c>
      <c r="F134" s="45" t="s">
        <v>2223</v>
      </c>
      <c r="G134" s="45" t="s">
        <v>9122</v>
      </c>
    </row>
    <row r="135" spans="1:7" x14ac:dyDescent="0.25">
      <c r="A135" s="19" t="s">
        <v>5923</v>
      </c>
      <c r="B135" s="50" t="s">
        <v>5055</v>
      </c>
      <c r="C135" s="44" t="s">
        <v>2270</v>
      </c>
      <c r="D135" s="44" t="s">
        <v>2231</v>
      </c>
      <c r="E135" s="45">
        <v>192</v>
      </c>
      <c r="F135" s="45" t="s">
        <v>8242</v>
      </c>
      <c r="G135" s="45" t="s">
        <v>2272</v>
      </c>
    </row>
    <row r="136" spans="1:7" x14ac:dyDescent="0.25">
      <c r="A136" s="19" t="s">
        <v>5924</v>
      </c>
      <c r="B136" s="50" t="s">
        <v>5059</v>
      </c>
      <c r="C136" s="44" t="s">
        <v>2280</v>
      </c>
      <c r="D136" s="44" t="s">
        <v>2278</v>
      </c>
      <c r="E136" s="45">
        <v>136</v>
      </c>
      <c r="F136" s="45" t="s">
        <v>9108</v>
      </c>
      <c r="G136" s="45" t="s">
        <v>9121</v>
      </c>
    </row>
    <row r="137" spans="1:7" x14ac:dyDescent="0.25">
      <c r="A137" s="19" t="s">
        <v>5925</v>
      </c>
      <c r="B137" s="50" t="s">
        <v>5062</v>
      </c>
      <c r="C137" s="44" t="s">
        <v>64</v>
      </c>
      <c r="D137" s="44" t="s">
        <v>2278</v>
      </c>
      <c r="E137" s="45">
        <v>700</v>
      </c>
      <c r="F137" s="45" t="s">
        <v>2284</v>
      </c>
      <c r="G137" s="45" t="s">
        <v>2285</v>
      </c>
    </row>
    <row r="138" spans="1:7" ht="31.5" x14ac:dyDescent="0.25">
      <c r="A138" s="19" t="s">
        <v>5926</v>
      </c>
      <c r="B138" s="50" t="s">
        <v>5060</v>
      </c>
      <c r="C138" s="44" t="s">
        <v>29</v>
      </c>
      <c r="D138" s="46" t="s">
        <v>2288</v>
      </c>
      <c r="E138" s="45">
        <v>401</v>
      </c>
      <c r="F138" s="45" t="s">
        <v>8251</v>
      </c>
      <c r="G138" s="45" t="s">
        <v>2289</v>
      </c>
    </row>
    <row r="139" spans="1:7" x14ac:dyDescent="0.25">
      <c r="A139" s="19" t="s">
        <v>5927</v>
      </c>
      <c r="B139" s="50" t="s">
        <v>5061</v>
      </c>
      <c r="C139" s="44" t="s">
        <v>2290</v>
      </c>
      <c r="D139" s="46" t="s">
        <v>2231</v>
      </c>
      <c r="E139" s="45">
        <v>316</v>
      </c>
      <c r="F139" s="45" t="s">
        <v>8252</v>
      </c>
      <c r="G139" s="45" t="s">
        <v>9120</v>
      </c>
    </row>
    <row r="140" spans="1:7" x14ac:dyDescent="0.25">
      <c r="A140" s="19" t="s">
        <v>5928</v>
      </c>
      <c r="B140" s="50" t="s">
        <v>5064</v>
      </c>
      <c r="C140" s="44" t="s">
        <v>93</v>
      </c>
      <c r="D140" s="44" t="s">
        <v>2247</v>
      </c>
      <c r="E140" s="45">
        <v>495</v>
      </c>
      <c r="F140" s="45" t="s">
        <v>9107</v>
      </c>
      <c r="G140" s="45" t="s">
        <v>9119</v>
      </c>
    </row>
    <row r="141" spans="1:7" x14ac:dyDescent="0.25">
      <c r="A141" s="19" t="s">
        <v>5929</v>
      </c>
      <c r="B141" s="50" t="s">
        <v>5063</v>
      </c>
      <c r="C141" s="44" t="s">
        <v>4286</v>
      </c>
      <c r="D141" s="44" t="s">
        <v>2247</v>
      </c>
      <c r="E141" s="45">
        <v>542</v>
      </c>
      <c r="F141" s="45" t="s">
        <v>2303</v>
      </c>
      <c r="G141" s="45" t="s">
        <v>9118</v>
      </c>
    </row>
    <row r="142" spans="1:7" x14ac:dyDescent="0.25">
      <c r="A142" s="19" t="s">
        <v>5930</v>
      </c>
      <c r="B142" s="50" t="s">
        <v>5065</v>
      </c>
      <c r="C142" s="44" t="s">
        <v>91</v>
      </c>
      <c r="D142" s="44" t="s">
        <v>2247</v>
      </c>
      <c r="E142" s="45">
        <v>290</v>
      </c>
      <c r="F142" s="45" t="s">
        <v>8258</v>
      </c>
      <c r="G142" s="45" t="s">
        <v>9117</v>
      </c>
    </row>
    <row r="143" spans="1:7" x14ac:dyDescent="0.25">
      <c r="A143" s="19" t="s">
        <v>5931</v>
      </c>
      <c r="B143" s="50" t="s">
        <v>5079</v>
      </c>
      <c r="C143" s="44" t="s">
        <v>79</v>
      </c>
      <c r="D143" s="44" t="s">
        <v>639</v>
      </c>
      <c r="E143" s="45">
        <v>178</v>
      </c>
      <c r="F143" s="45" t="s">
        <v>2360</v>
      </c>
      <c r="G143" s="45" t="s">
        <v>9116</v>
      </c>
    </row>
    <row r="144" spans="1:7" ht="31.5" x14ac:dyDescent="0.25">
      <c r="A144" s="19" t="s">
        <v>5932</v>
      </c>
      <c r="B144" s="50" t="s">
        <v>5080</v>
      </c>
      <c r="C144" s="44" t="s">
        <v>2387</v>
      </c>
      <c r="D144" s="44" t="s">
        <v>2388</v>
      </c>
      <c r="E144" s="45">
        <v>1095</v>
      </c>
      <c r="F144" s="45" t="s">
        <v>468</v>
      </c>
      <c r="G144" s="45" t="s">
        <v>9115</v>
      </c>
    </row>
    <row r="145" spans="1:7" x14ac:dyDescent="0.25">
      <c r="A145" s="19" t="s">
        <v>5933</v>
      </c>
      <c r="B145" s="50" t="s">
        <v>5081</v>
      </c>
      <c r="C145" s="44" t="s">
        <v>1536</v>
      </c>
      <c r="D145" s="44" t="s">
        <v>2388</v>
      </c>
      <c r="E145" s="45">
        <v>230</v>
      </c>
      <c r="F145" s="45" t="s">
        <v>777</v>
      </c>
      <c r="G145" s="45" t="s">
        <v>9114</v>
      </c>
    </row>
    <row r="146" spans="1:7" x14ac:dyDescent="0.25">
      <c r="A146" s="19" t="s">
        <v>5934</v>
      </c>
      <c r="B146" s="50" t="s">
        <v>5078</v>
      </c>
      <c r="C146" s="44" t="s">
        <v>2157</v>
      </c>
      <c r="D146" s="44" t="s">
        <v>639</v>
      </c>
      <c r="E146" s="45">
        <v>430</v>
      </c>
      <c r="F146" s="45" t="s">
        <v>8273</v>
      </c>
      <c r="G146" s="45" t="s">
        <v>9113</v>
      </c>
    </row>
    <row r="147" spans="1:7" x14ac:dyDescent="0.25">
      <c r="A147" s="19" t="s">
        <v>5935</v>
      </c>
      <c r="B147" s="49" t="s">
        <v>5077</v>
      </c>
      <c r="C147" s="41" t="s">
        <v>5076</v>
      </c>
      <c r="D147" s="48" t="s">
        <v>2231</v>
      </c>
      <c r="E147" s="42">
        <v>300</v>
      </c>
      <c r="F147" s="42" t="s">
        <v>8285</v>
      </c>
      <c r="G147" s="42" t="s">
        <v>9112</v>
      </c>
    </row>
    <row r="148" spans="1:7" x14ac:dyDescent="0.25">
      <c r="A148" s="19" t="s">
        <v>5936</v>
      </c>
      <c r="B148" s="49" t="s">
        <v>5085</v>
      </c>
      <c r="C148" s="41" t="s">
        <v>1697</v>
      </c>
      <c r="D148" s="48" t="s">
        <v>2231</v>
      </c>
      <c r="E148" s="42">
        <v>279</v>
      </c>
      <c r="F148" s="42" t="s">
        <v>5088</v>
      </c>
      <c r="G148" s="42" t="s">
        <v>9111</v>
      </c>
    </row>
    <row r="149" spans="1:7" x14ac:dyDescent="0.25">
      <c r="A149" s="19" t="s">
        <v>5937</v>
      </c>
      <c r="B149" s="49" t="s">
        <v>5086</v>
      </c>
      <c r="C149" s="41" t="s">
        <v>846</v>
      </c>
      <c r="D149" s="48" t="s">
        <v>2231</v>
      </c>
      <c r="E149" s="42">
        <v>110</v>
      </c>
      <c r="F149" s="42" t="s">
        <v>5089</v>
      </c>
      <c r="G149" s="42" t="s">
        <v>9109</v>
      </c>
    </row>
    <row r="150" spans="1:7" x14ac:dyDescent="0.25">
      <c r="A150" s="19" t="s">
        <v>5938</v>
      </c>
      <c r="B150" s="49" t="s">
        <v>5087</v>
      </c>
      <c r="C150" s="41" t="s">
        <v>79</v>
      </c>
      <c r="D150" s="48" t="s">
        <v>2388</v>
      </c>
      <c r="E150" s="42">
        <v>250</v>
      </c>
      <c r="F150" s="42" t="s">
        <v>2367</v>
      </c>
      <c r="G150" s="42" t="s">
        <v>9110</v>
      </c>
    </row>
    <row r="151" spans="1:7" x14ac:dyDescent="0.25">
      <c r="A151" s="94" t="s">
        <v>815</v>
      </c>
      <c r="B151" s="82"/>
      <c r="C151" s="82"/>
      <c r="D151" s="82"/>
      <c r="E151" s="23">
        <f>SUM(E132:E150)/1000</f>
        <v>7.8769999999999998</v>
      </c>
      <c r="F151" s="95" t="s">
        <v>809</v>
      </c>
      <c r="G151" s="95"/>
    </row>
    <row r="152" spans="1:7" x14ac:dyDescent="0.25">
      <c r="A152" s="93" t="s">
        <v>6059</v>
      </c>
      <c r="B152" s="80"/>
      <c r="C152" s="80"/>
      <c r="D152" s="80"/>
      <c r="E152" s="80"/>
      <c r="F152" s="80"/>
      <c r="G152" s="80"/>
    </row>
    <row r="153" spans="1:7" x14ac:dyDescent="0.25">
      <c r="A153" s="94" t="s">
        <v>1586</v>
      </c>
      <c r="B153" s="82"/>
      <c r="C153" s="82"/>
      <c r="D153" s="82"/>
      <c r="E153" s="23">
        <v>0</v>
      </c>
      <c r="F153" s="95" t="s">
        <v>809</v>
      </c>
      <c r="G153" s="95"/>
    </row>
    <row r="154" spans="1:7" x14ac:dyDescent="0.25">
      <c r="A154" s="94" t="s">
        <v>811</v>
      </c>
      <c r="B154" s="82"/>
      <c r="C154" s="82"/>
      <c r="D154" s="82"/>
      <c r="E154" s="23">
        <f>E151+E153</f>
        <v>7.8769999999999998</v>
      </c>
      <c r="F154" s="95" t="s">
        <v>809</v>
      </c>
      <c r="G154" s="95"/>
    </row>
    <row r="155" spans="1:7" x14ac:dyDescent="0.25">
      <c r="A155" s="79" t="s">
        <v>6099</v>
      </c>
      <c r="B155" s="80"/>
      <c r="C155" s="80"/>
      <c r="D155" s="80"/>
      <c r="E155" s="80"/>
      <c r="F155" s="80"/>
      <c r="G155" s="80"/>
    </row>
    <row r="156" spans="1:7" x14ac:dyDescent="0.25">
      <c r="A156" s="93" t="s">
        <v>6100</v>
      </c>
      <c r="B156" s="80"/>
      <c r="C156" s="80"/>
      <c r="D156" s="80"/>
      <c r="E156" s="80"/>
      <c r="F156" s="80"/>
      <c r="G156" s="80"/>
    </row>
    <row r="157" spans="1:7" x14ac:dyDescent="0.25">
      <c r="A157" s="94" t="s">
        <v>815</v>
      </c>
      <c r="B157" s="82"/>
      <c r="C157" s="82"/>
      <c r="D157" s="82"/>
      <c r="E157" s="23">
        <v>0</v>
      </c>
      <c r="F157" s="95" t="s">
        <v>809</v>
      </c>
      <c r="G157" s="95"/>
    </row>
    <row r="158" spans="1:7" x14ac:dyDescent="0.25">
      <c r="A158" s="93" t="s">
        <v>6177</v>
      </c>
      <c r="B158" s="80"/>
      <c r="C158" s="80"/>
      <c r="D158" s="80"/>
      <c r="E158" s="80"/>
      <c r="F158" s="80"/>
      <c r="G158" s="80"/>
    </row>
    <row r="159" spans="1:7" x14ac:dyDescent="0.25">
      <c r="A159" s="94" t="s">
        <v>1586</v>
      </c>
      <c r="B159" s="82"/>
      <c r="C159" s="82"/>
      <c r="D159" s="82"/>
      <c r="E159" s="23">
        <v>0</v>
      </c>
      <c r="F159" s="95" t="s">
        <v>809</v>
      </c>
      <c r="G159" s="95"/>
    </row>
    <row r="160" spans="1:7" x14ac:dyDescent="0.25">
      <c r="A160" s="94" t="s">
        <v>811</v>
      </c>
      <c r="B160" s="82"/>
      <c r="C160" s="82"/>
      <c r="D160" s="82"/>
      <c r="E160" s="23">
        <v>0</v>
      </c>
      <c r="F160" s="95" t="s">
        <v>809</v>
      </c>
      <c r="G160" s="95"/>
    </row>
    <row r="161" spans="1:7" x14ac:dyDescent="0.25">
      <c r="A161" s="79" t="s">
        <v>6185</v>
      </c>
      <c r="B161" s="80"/>
      <c r="C161" s="80"/>
      <c r="D161" s="80"/>
      <c r="E161" s="80"/>
      <c r="F161" s="80"/>
      <c r="G161" s="80"/>
    </row>
    <row r="162" spans="1:7" x14ac:dyDescent="0.25">
      <c r="A162" s="93" t="s">
        <v>6186</v>
      </c>
      <c r="B162" s="80"/>
      <c r="C162" s="80"/>
      <c r="D162" s="80"/>
      <c r="E162" s="80"/>
      <c r="F162" s="80"/>
      <c r="G162" s="80"/>
    </row>
    <row r="163" spans="1:7" x14ac:dyDescent="0.25">
      <c r="A163" s="19" t="s">
        <v>6187</v>
      </c>
      <c r="B163" s="40" t="s">
        <v>5092</v>
      </c>
      <c r="C163" s="40" t="s">
        <v>2691</v>
      </c>
      <c r="D163" s="40" t="s">
        <v>2677</v>
      </c>
      <c r="E163" s="49">
        <v>98</v>
      </c>
      <c r="F163" s="49" t="s">
        <v>2695</v>
      </c>
      <c r="G163" s="49" t="s">
        <v>8355</v>
      </c>
    </row>
    <row r="164" spans="1:7" x14ac:dyDescent="0.25">
      <c r="A164" s="28" t="s">
        <v>6188</v>
      </c>
      <c r="B164" s="40" t="s">
        <v>5091</v>
      </c>
      <c r="C164" s="40" t="s">
        <v>179</v>
      </c>
      <c r="D164" s="40" t="s">
        <v>2677</v>
      </c>
      <c r="E164" s="49">
        <v>189</v>
      </c>
      <c r="F164" s="49" t="s">
        <v>8352</v>
      </c>
      <c r="G164" s="49" t="s">
        <v>9126</v>
      </c>
    </row>
    <row r="165" spans="1:7" x14ac:dyDescent="0.25">
      <c r="A165" s="28" t="s">
        <v>6189</v>
      </c>
      <c r="B165" s="40" t="s">
        <v>9125</v>
      </c>
      <c r="C165" s="40" t="s">
        <v>7438</v>
      </c>
      <c r="D165" s="40" t="s">
        <v>2677</v>
      </c>
      <c r="E165" s="49">
        <v>64</v>
      </c>
      <c r="F165" s="49" t="s">
        <v>8354</v>
      </c>
      <c r="G165" s="49" t="s">
        <v>9127</v>
      </c>
    </row>
    <row r="166" spans="1:7" x14ac:dyDescent="0.25">
      <c r="A166" s="94" t="s">
        <v>815</v>
      </c>
      <c r="B166" s="82"/>
      <c r="C166" s="82"/>
      <c r="D166" s="82"/>
      <c r="E166" s="23">
        <f>SUM(E163:E165)/1000</f>
        <v>0.35099999999999998</v>
      </c>
      <c r="F166" s="95" t="s">
        <v>809</v>
      </c>
      <c r="G166" s="95"/>
    </row>
    <row r="167" spans="1:7" x14ac:dyDescent="0.25">
      <c r="A167" s="93" t="s">
        <v>6204</v>
      </c>
      <c r="B167" s="80"/>
      <c r="C167" s="80"/>
      <c r="D167" s="80"/>
      <c r="E167" s="80"/>
      <c r="F167" s="80"/>
      <c r="G167" s="80"/>
    </row>
    <row r="168" spans="1:7" x14ac:dyDescent="0.25">
      <c r="A168" s="94" t="s">
        <v>1586</v>
      </c>
      <c r="B168" s="82"/>
      <c r="C168" s="82"/>
      <c r="D168" s="82"/>
      <c r="E168" s="23">
        <v>0</v>
      </c>
      <c r="F168" s="95" t="s">
        <v>809</v>
      </c>
      <c r="G168" s="95"/>
    </row>
    <row r="169" spans="1:7" x14ac:dyDescent="0.25">
      <c r="A169" s="94" t="s">
        <v>811</v>
      </c>
      <c r="B169" s="82"/>
      <c r="C169" s="82"/>
      <c r="D169" s="82"/>
      <c r="E169" s="23">
        <f>E166+E168</f>
        <v>0.35099999999999998</v>
      </c>
      <c r="F169" s="95" t="s">
        <v>809</v>
      </c>
      <c r="G169" s="95"/>
    </row>
    <row r="170" spans="1:7" x14ac:dyDescent="0.25">
      <c r="A170" s="79" t="s">
        <v>6208</v>
      </c>
      <c r="B170" s="80"/>
      <c r="C170" s="80"/>
      <c r="D170" s="80"/>
      <c r="E170" s="80"/>
      <c r="F170" s="80"/>
      <c r="G170" s="80"/>
    </row>
    <row r="171" spans="1:7" x14ac:dyDescent="0.25">
      <c r="A171" s="93" t="s">
        <v>6209</v>
      </c>
      <c r="B171" s="80"/>
      <c r="C171" s="80"/>
      <c r="D171" s="80"/>
      <c r="E171" s="80"/>
      <c r="F171" s="80"/>
      <c r="G171" s="80"/>
    </row>
    <row r="172" spans="1:7" x14ac:dyDescent="0.25">
      <c r="A172" s="28" t="s">
        <v>6210</v>
      </c>
      <c r="B172" s="43" t="s">
        <v>5098</v>
      </c>
      <c r="C172" s="41" t="s">
        <v>66</v>
      </c>
      <c r="D172" s="44" t="s">
        <v>2716</v>
      </c>
      <c r="E172" s="49">
        <v>225</v>
      </c>
      <c r="F172" s="45" t="s">
        <v>9138</v>
      </c>
      <c r="G172" s="45" t="s">
        <v>2786</v>
      </c>
    </row>
    <row r="173" spans="1:7" x14ac:dyDescent="0.25">
      <c r="A173" s="28" t="s">
        <v>6211</v>
      </c>
      <c r="B173" s="40" t="s">
        <v>5099</v>
      </c>
      <c r="C173" s="41" t="s">
        <v>2754</v>
      </c>
      <c r="D173" s="41" t="s">
        <v>2741</v>
      </c>
      <c r="E173" s="49">
        <v>356</v>
      </c>
      <c r="F173" s="45" t="s">
        <v>9128</v>
      </c>
      <c r="G173" s="42" t="s">
        <v>9136</v>
      </c>
    </row>
    <row r="174" spans="1:7" x14ac:dyDescent="0.25">
      <c r="A174" s="28" t="s">
        <v>6212</v>
      </c>
      <c r="B174" s="40" t="s">
        <v>5100</v>
      </c>
      <c r="C174" s="41" t="s">
        <v>1764</v>
      </c>
      <c r="D174" s="41" t="s">
        <v>2755</v>
      </c>
      <c r="E174" s="49">
        <v>109</v>
      </c>
      <c r="F174" s="42" t="s">
        <v>8408</v>
      </c>
      <c r="G174" s="42" t="s">
        <v>9135</v>
      </c>
    </row>
    <row r="175" spans="1:7" x14ac:dyDescent="0.25">
      <c r="A175" s="28" t="s">
        <v>6213</v>
      </c>
      <c r="B175" s="40" t="s">
        <v>5103</v>
      </c>
      <c r="C175" s="44" t="s">
        <v>137</v>
      </c>
      <c r="D175" s="41" t="s">
        <v>2741</v>
      </c>
      <c r="E175" s="45">
        <v>147</v>
      </c>
      <c r="F175" s="42" t="s">
        <v>2900</v>
      </c>
      <c r="G175" s="45" t="s">
        <v>9134</v>
      </c>
    </row>
    <row r="176" spans="1:7" ht="31.5" x14ac:dyDescent="0.25">
      <c r="A176" s="28" t="s">
        <v>6214</v>
      </c>
      <c r="B176" s="40" t="s">
        <v>5102</v>
      </c>
      <c r="C176" s="44" t="s">
        <v>2502</v>
      </c>
      <c r="D176" s="41" t="s">
        <v>2756</v>
      </c>
      <c r="E176" s="50">
        <v>795</v>
      </c>
      <c r="F176" s="42" t="s">
        <v>2902</v>
      </c>
      <c r="G176" s="45" t="s">
        <v>9129</v>
      </c>
    </row>
    <row r="177" spans="1:7" x14ac:dyDescent="0.25">
      <c r="A177" s="28" t="s">
        <v>6215</v>
      </c>
      <c r="B177" s="40" t="s">
        <v>5101</v>
      </c>
      <c r="C177" s="41" t="s">
        <v>2757</v>
      </c>
      <c r="D177" s="41" t="s">
        <v>2756</v>
      </c>
      <c r="E177" s="49">
        <v>247</v>
      </c>
      <c r="F177" s="42" t="s">
        <v>8409</v>
      </c>
      <c r="G177" s="42" t="s">
        <v>9133</v>
      </c>
    </row>
    <row r="178" spans="1:7" x14ac:dyDescent="0.25">
      <c r="A178" s="28" t="s">
        <v>6216</v>
      </c>
      <c r="B178" s="40" t="s">
        <v>5104</v>
      </c>
      <c r="C178" s="41" t="s">
        <v>848</v>
      </c>
      <c r="D178" s="41" t="s">
        <v>2716</v>
      </c>
      <c r="E178" s="49">
        <v>662</v>
      </c>
      <c r="F178" s="42" t="s">
        <v>2914</v>
      </c>
      <c r="G178" s="42" t="s">
        <v>9132</v>
      </c>
    </row>
    <row r="179" spans="1:7" x14ac:dyDescent="0.25">
      <c r="A179" s="28" t="s">
        <v>6217</v>
      </c>
      <c r="B179" s="40" t="s">
        <v>5105</v>
      </c>
      <c r="C179" s="41" t="s">
        <v>733</v>
      </c>
      <c r="D179" s="41" t="s">
        <v>2712</v>
      </c>
      <c r="E179" s="49">
        <v>748</v>
      </c>
      <c r="F179" s="42" t="s">
        <v>8411</v>
      </c>
      <c r="G179" s="42" t="s">
        <v>9131</v>
      </c>
    </row>
    <row r="180" spans="1:7" x14ac:dyDescent="0.25">
      <c r="A180" s="28" t="s">
        <v>6218</v>
      </c>
      <c r="B180" s="40" t="s">
        <v>5110</v>
      </c>
      <c r="C180" s="44" t="s">
        <v>2201</v>
      </c>
      <c r="D180" s="44" t="s">
        <v>2755</v>
      </c>
      <c r="E180" s="50">
        <v>89</v>
      </c>
      <c r="F180" s="42" t="s">
        <v>8413</v>
      </c>
      <c r="G180" s="45" t="s">
        <v>2763</v>
      </c>
    </row>
    <row r="181" spans="1:7" x14ac:dyDescent="0.25">
      <c r="A181" s="28" t="s">
        <v>6219</v>
      </c>
      <c r="B181" s="40" t="s">
        <v>5111</v>
      </c>
      <c r="C181" s="44" t="s">
        <v>2763</v>
      </c>
      <c r="D181" s="44" t="s">
        <v>2755</v>
      </c>
      <c r="E181" s="50">
        <v>495</v>
      </c>
      <c r="F181" s="45" t="s">
        <v>9137</v>
      </c>
      <c r="G181" s="45" t="s">
        <v>9130</v>
      </c>
    </row>
    <row r="182" spans="1:7" x14ac:dyDescent="0.25">
      <c r="A182" s="81" t="s">
        <v>815</v>
      </c>
      <c r="B182" s="82"/>
      <c r="C182" s="82"/>
      <c r="D182" s="82"/>
      <c r="E182" s="32">
        <f>SUM(E172:E181)/1000</f>
        <v>3.8730000000000002</v>
      </c>
      <c r="F182" s="104" t="s">
        <v>809</v>
      </c>
      <c r="G182" s="104"/>
    </row>
    <row r="183" spans="1:7" x14ac:dyDescent="0.25">
      <c r="A183" s="79" t="s">
        <v>6312</v>
      </c>
      <c r="B183" s="80"/>
      <c r="C183" s="80"/>
      <c r="D183" s="80"/>
      <c r="E183" s="80"/>
      <c r="F183" s="80"/>
      <c r="G183" s="80"/>
    </row>
    <row r="184" spans="1:7" ht="31.5" x14ac:dyDescent="0.25">
      <c r="A184" s="28" t="s">
        <v>6313</v>
      </c>
      <c r="B184" s="43" t="s">
        <v>5112</v>
      </c>
      <c r="C184" s="44" t="s">
        <v>2803</v>
      </c>
      <c r="D184" s="44" t="s">
        <v>2712</v>
      </c>
      <c r="E184" s="50">
        <v>852</v>
      </c>
      <c r="F184" s="45" t="s">
        <v>2804</v>
      </c>
      <c r="G184" s="45" t="s">
        <v>2805</v>
      </c>
    </row>
    <row r="185" spans="1:7" x14ac:dyDescent="0.25">
      <c r="A185" s="94" t="s">
        <v>1586</v>
      </c>
      <c r="B185" s="82"/>
      <c r="C185" s="82"/>
      <c r="D185" s="82"/>
      <c r="E185" s="23">
        <f>SUM(E184:E184)/1000</f>
        <v>0.85199999999999998</v>
      </c>
      <c r="F185" s="95" t="s">
        <v>809</v>
      </c>
      <c r="G185" s="95"/>
    </row>
    <row r="186" spans="1:7" x14ac:dyDescent="0.25">
      <c r="A186" s="94" t="s">
        <v>811</v>
      </c>
      <c r="B186" s="82"/>
      <c r="C186" s="82"/>
      <c r="D186" s="82"/>
      <c r="E186" s="23">
        <f>E182+E185</f>
        <v>4.7250000000000005</v>
      </c>
      <c r="F186" s="95" t="s">
        <v>809</v>
      </c>
      <c r="G186" s="95"/>
    </row>
    <row r="187" spans="1:7" x14ac:dyDescent="0.25">
      <c r="A187" s="79" t="s">
        <v>6317</v>
      </c>
      <c r="B187" s="80"/>
      <c r="C187" s="80"/>
      <c r="D187" s="80"/>
      <c r="E187" s="80"/>
      <c r="F187" s="80"/>
      <c r="G187" s="80"/>
    </row>
    <row r="188" spans="1:7" x14ac:dyDescent="0.25">
      <c r="A188" s="93" t="s">
        <v>6318</v>
      </c>
      <c r="B188" s="80"/>
      <c r="C188" s="80"/>
      <c r="D188" s="80"/>
      <c r="E188" s="80"/>
      <c r="F188" s="80"/>
      <c r="G188" s="80"/>
    </row>
    <row r="189" spans="1:7" x14ac:dyDescent="0.25">
      <c r="A189" s="28" t="s">
        <v>6319</v>
      </c>
      <c r="B189" s="43" t="s">
        <v>5114</v>
      </c>
      <c r="C189" s="44" t="s">
        <v>411</v>
      </c>
      <c r="D189" s="44" t="s">
        <v>2939</v>
      </c>
      <c r="E189" s="45">
        <v>130</v>
      </c>
      <c r="F189" s="45" t="s">
        <v>9139</v>
      </c>
      <c r="G189" s="45" t="s">
        <v>408</v>
      </c>
    </row>
    <row r="190" spans="1:7" x14ac:dyDescent="0.25">
      <c r="A190" s="28" t="s">
        <v>6320</v>
      </c>
      <c r="B190" s="43" t="s">
        <v>5115</v>
      </c>
      <c r="C190" s="44" t="s">
        <v>415</v>
      </c>
      <c r="D190" s="44" t="s">
        <v>2939</v>
      </c>
      <c r="E190" s="45">
        <v>250</v>
      </c>
      <c r="F190" s="45" t="s">
        <v>412</v>
      </c>
      <c r="G190" s="45" t="s">
        <v>408</v>
      </c>
    </row>
    <row r="191" spans="1:7" x14ac:dyDescent="0.25">
      <c r="A191" s="28" t="s">
        <v>6321</v>
      </c>
      <c r="B191" s="43" t="s">
        <v>5116</v>
      </c>
      <c r="C191" s="44" t="s">
        <v>416</v>
      </c>
      <c r="D191" s="44" t="s">
        <v>2939</v>
      </c>
      <c r="E191" s="45">
        <v>54</v>
      </c>
      <c r="F191" s="45" t="s">
        <v>412</v>
      </c>
      <c r="G191" s="45" t="s">
        <v>9140</v>
      </c>
    </row>
    <row r="192" spans="1:7" x14ac:dyDescent="0.25">
      <c r="A192" s="94" t="s">
        <v>815</v>
      </c>
      <c r="B192" s="82"/>
      <c r="C192" s="82"/>
      <c r="D192" s="82"/>
      <c r="E192" s="23">
        <f>SUM(E189:E191)/1000</f>
        <v>0.434</v>
      </c>
      <c r="F192" s="95" t="s">
        <v>809</v>
      </c>
      <c r="G192" s="95"/>
    </row>
    <row r="193" spans="1:7" x14ac:dyDescent="0.25">
      <c r="A193" s="93" t="s">
        <v>6357</v>
      </c>
      <c r="B193" s="80"/>
      <c r="C193" s="80"/>
      <c r="D193" s="80"/>
      <c r="E193" s="80"/>
      <c r="F193" s="80"/>
      <c r="G193" s="80"/>
    </row>
    <row r="194" spans="1:7" x14ac:dyDescent="0.25">
      <c r="A194" s="94" t="s">
        <v>1586</v>
      </c>
      <c r="B194" s="82"/>
      <c r="C194" s="82"/>
      <c r="D194" s="82"/>
      <c r="E194" s="23">
        <v>0</v>
      </c>
      <c r="F194" s="95" t="s">
        <v>809</v>
      </c>
      <c r="G194" s="95"/>
    </row>
    <row r="195" spans="1:7" x14ac:dyDescent="0.25">
      <c r="A195" s="94" t="s">
        <v>811</v>
      </c>
      <c r="B195" s="82"/>
      <c r="C195" s="82"/>
      <c r="D195" s="82"/>
      <c r="E195" s="23">
        <f>E192+E194</f>
        <v>0.434</v>
      </c>
      <c r="F195" s="95" t="s">
        <v>809</v>
      </c>
      <c r="G195" s="95"/>
    </row>
    <row r="196" spans="1:7" x14ac:dyDescent="0.25">
      <c r="A196" s="79" t="s">
        <v>6358</v>
      </c>
      <c r="B196" s="80"/>
      <c r="C196" s="80"/>
      <c r="D196" s="80"/>
      <c r="E196" s="80"/>
      <c r="F196" s="80"/>
      <c r="G196" s="80"/>
    </row>
    <row r="197" spans="1:7" x14ac:dyDescent="0.25">
      <c r="A197" s="93" t="s">
        <v>6359</v>
      </c>
      <c r="B197" s="80"/>
      <c r="C197" s="80"/>
      <c r="D197" s="80"/>
      <c r="E197" s="80"/>
      <c r="F197" s="80"/>
      <c r="G197" s="80"/>
    </row>
    <row r="198" spans="1:7" x14ac:dyDescent="0.25">
      <c r="A198" s="28" t="s">
        <v>6360</v>
      </c>
      <c r="B198" s="43" t="s">
        <v>5117</v>
      </c>
      <c r="C198" s="43" t="s">
        <v>851</v>
      </c>
      <c r="D198" s="44" t="s">
        <v>3045</v>
      </c>
      <c r="E198" s="50">
        <v>140</v>
      </c>
      <c r="F198" s="50" t="s">
        <v>9141</v>
      </c>
      <c r="G198" s="45" t="s">
        <v>9142</v>
      </c>
    </row>
    <row r="199" spans="1:7" x14ac:dyDescent="0.25">
      <c r="A199" s="28" t="s">
        <v>6361</v>
      </c>
      <c r="B199" s="43" t="s">
        <v>5118</v>
      </c>
      <c r="C199" s="43" t="s">
        <v>3067</v>
      </c>
      <c r="D199" s="44" t="s">
        <v>3050</v>
      </c>
      <c r="E199" s="50">
        <v>275</v>
      </c>
      <c r="F199" s="45" t="s">
        <v>8455</v>
      </c>
      <c r="G199" s="45" t="s">
        <v>8456</v>
      </c>
    </row>
    <row r="200" spans="1:7" x14ac:dyDescent="0.25">
      <c r="A200" s="94" t="s">
        <v>815</v>
      </c>
      <c r="B200" s="82"/>
      <c r="C200" s="82"/>
      <c r="D200" s="82"/>
      <c r="E200" s="23">
        <f>SUM(E198:E199)/1000</f>
        <v>0.41499999999999998</v>
      </c>
      <c r="F200" s="95" t="s">
        <v>809</v>
      </c>
      <c r="G200" s="95"/>
    </row>
    <row r="201" spans="1:7" x14ac:dyDescent="0.25">
      <c r="A201" s="93" t="s">
        <v>6418</v>
      </c>
      <c r="B201" s="80"/>
      <c r="C201" s="80"/>
      <c r="D201" s="80"/>
      <c r="E201" s="80"/>
      <c r="F201" s="80"/>
      <c r="G201" s="80"/>
    </row>
    <row r="202" spans="1:7" x14ac:dyDescent="0.25">
      <c r="A202" s="94" t="s">
        <v>1586</v>
      </c>
      <c r="B202" s="82"/>
      <c r="C202" s="82"/>
      <c r="D202" s="82"/>
      <c r="E202" s="23">
        <v>0</v>
      </c>
      <c r="F202" s="95" t="s">
        <v>809</v>
      </c>
      <c r="G202" s="95"/>
    </row>
    <row r="203" spans="1:7" x14ac:dyDescent="0.25">
      <c r="A203" s="94" t="s">
        <v>811</v>
      </c>
      <c r="B203" s="82"/>
      <c r="C203" s="82"/>
      <c r="D203" s="82"/>
      <c r="E203" s="23">
        <f>E200+E202</f>
        <v>0.41499999999999998</v>
      </c>
      <c r="F203" s="95" t="s">
        <v>809</v>
      </c>
      <c r="G203" s="95"/>
    </row>
    <row r="204" spans="1:7" x14ac:dyDescent="0.25">
      <c r="A204" s="79" t="s">
        <v>6434</v>
      </c>
      <c r="B204" s="80"/>
      <c r="C204" s="80"/>
      <c r="D204" s="80"/>
      <c r="E204" s="80"/>
      <c r="F204" s="80"/>
      <c r="G204" s="80"/>
    </row>
    <row r="205" spans="1:7" x14ac:dyDescent="0.25">
      <c r="A205" s="93" t="s">
        <v>6435</v>
      </c>
      <c r="B205" s="80"/>
      <c r="C205" s="80"/>
      <c r="D205" s="80"/>
      <c r="E205" s="80"/>
      <c r="F205" s="80"/>
      <c r="G205" s="80"/>
    </row>
    <row r="206" spans="1:7" x14ac:dyDescent="0.25">
      <c r="A206" s="94" t="s">
        <v>815</v>
      </c>
      <c r="B206" s="82"/>
      <c r="C206" s="82"/>
      <c r="D206" s="82"/>
      <c r="E206" s="23">
        <v>0</v>
      </c>
      <c r="F206" s="95" t="s">
        <v>809</v>
      </c>
      <c r="G206" s="95"/>
    </row>
    <row r="207" spans="1:7" x14ac:dyDescent="0.25">
      <c r="A207" s="93" t="s">
        <v>6449</v>
      </c>
      <c r="B207" s="80"/>
      <c r="C207" s="80"/>
      <c r="D207" s="80"/>
      <c r="E207" s="80"/>
      <c r="F207" s="80"/>
      <c r="G207" s="80"/>
    </row>
    <row r="208" spans="1:7" x14ac:dyDescent="0.25">
      <c r="A208" s="94" t="s">
        <v>1586</v>
      </c>
      <c r="B208" s="82"/>
      <c r="C208" s="82"/>
      <c r="D208" s="82"/>
      <c r="E208" s="23">
        <v>0</v>
      </c>
      <c r="F208" s="95" t="s">
        <v>809</v>
      </c>
      <c r="G208" s="95"/>
    </row>
    <row r="209" spans="1:7" x14ac:dyDescent="0.25">
      <c r="A209" s="94" t="s">
        <v>811</v>
      </c>
      <c r="B209" s="82"/>
      <c r="C209" s="82"/>
      <c r="D209" s="82"/>
      <c r="E209" s="23">
        <f>E206+E208</f>
        <v>0</v>
      </c>
      <c r="F209" s="95" t="s">
        <v>809</v>
      </c>
      <c r="G209" s="95"/>
    </row>
    <row r="210" spans="1:7" x14ac:dyDescent="0.25">
      <c r="A210" s="79" t="s">
        <v>6450</v>
      </c>
      <c r="B210" s="80"/>
      <c r="C210" s="80"/>
      <c r="D210" s="80"/>
      <c r="E210" s="80"/>
      <c r="F210" s="80"/>
      <c r="G210" s="80"/>
    </row>
    <row r="211" spans="1:7" x14ac:dyDescent="0.25">
      <c r="A211" s="93" t="s">
        <v>6451</v>
      </c>
      <c r="B211" s="80"/>
      <c r="C211" s="80"/>
      <c r="D211" s="80"/>
      <c r="E211" s="80"/>
      <c r="F211" s="80"/>
      <c r="G211" s="80"/>
    </row>
    <row r="212" spans="1:7" x14ac:dyDescent="0.25">
      <c r="A212" s="19" t="s">
        <v>6452</v>
      </c>
      <c r="B212" s="43" t="s">
        <v>5131</v>
      </c>
      <c r="C212" s="44" t="s">
        <v>64</v>
      </c>
      <c r="D212" s="44" t="s">
        <v>3178</v>
      </c>
      <c r="E212" s="50">
        <v>192</v>
      </c>
      <c r="F212" s="45" t="s">
        <v>3211</v>
      </c>
      <c r="G212" s="45" t="s">
        <v>9146</v>
      </c>
    </row>
    <row r="213" spans="1:7" x14ac:dyDescent="0.25">
      <c r="A213" s="19" t="s">
        <v>6453</v>
      </c>
      <c r="B213" s="43" t="s">
        <v>5130</v>
      </c>
      <c r="C213" s="41" t="s">
        <v>583</v>
      </c>
      <c r="D213" s="41" t="s">
        <v>3179</v>
      </c>
      <c r="E213" s="49">
        <v>222</v>
      </c>
      <c r="F213" s="42" t="s">
        <v>8505</v>
      </c>
      <c r="G213" s="42" t="s">
        <v>418</v>
      </c>
    </row>
    <row r="214" spans="1:7" x14ac:dyDescent="0.25">
      <c r="A214" s="19" t="s">
        <v>6454</v>
      </c>
      <c r="B214" s="43" t="s">
        <v>5132</v>
      </c>
      <c r="C214" s="41" t="s">
        <v>388</v>
      </c>
      <c r="D214" s="41" t="s">
        <v>3179</v>
      </c>
      <c r="E214" s="49">
        <v>303</v>
      </c>
      <c r="F214" s="45" t="s">
        <v>8508</v>
      </c>
      <c r="G214" s="42" t="s">
        <v>9145</v>
      </c>
    </row>
    <row r="215" spans="1:7" x14ac:dyDescent="0.25">
      <c r="A215" s="19" t="s">
        <v>6455</v>
      </c>
      <c r="B215" s="43" t="s">
        <v>5133</v>
      </c>
      <c r="C215" s="41" t="s">
        <v>91</v>
      </c>
      <c r="D215" s="41" t="s">
        <v>3178</v>
      </c>
      <c r="E215" s="49">
        <v>307</v>
      </c>
      <c r="F215" s="45" t="s">
        <v>9143</v>
      </c>
      <c r="G215" s="45" t="s">
        <v>9144</v>
      </c>
    </row>
    <row r="216" spans="1:7" x14ac:dyDescent="0.25">
      <c r="A216" s="19" t="s">
        <v>6456</v>
      </c>
      <c r="B216" s="43" t="s">
        <v>5134</v>
      </c>
      <c r="C216" s="43" t="s">
        <v>649</v>
      </c>
      <c r="D216" s="41" t="s">
        <v>3179</v>
      </c>
      <c r="E216" s="50">
        <v>275</v>
      </c>
      <c r="F216" s="45" t="s">
        <v>3187</v>
      </c>
      <c r="G216" s="50" t="s">
        <v>9147</v>
      </c>
    </row>
    <row r="217" spans="1:7" x14ac:dyDescent="0.25">
      <c r="A217" s="19" t="s">
        <v>6457</v>
      </c>
      <c r="B217" s="43" t="s">
        <v>5135</v>
      </c>
      <c r="C217" s="43" t="s">
        <v>1408</v>
      </c>
      <c r="D217" s="41" t="s">
        <v>3178</v>
      </c>
      <c r="E217" s="50">
        <v>258</v>
      </c>
      <c r="F217" s="45" t="s">
        <v>3210</v>
      </c>
      <c r="G217" s="45" t="s">
        <v>9148</v>
      </c>
    </row>
    <row r="218" spans="1:7" x14ac:dyDescent="0.25">
      <c r="A218" s="94" t="s">
        <v>815</v>
      </c>
      <c r="B218" s="82"/>
      <c r="C218" s="82"/>
      <c r="D218" s="82"/>
      <c r="E218" s="23">
        <f>SUM(E212:E217)/1000</f>
        <v>1.5569999999999999</v>
      </c>
      <c r="F218" s="95" t="s">
        <v>809</v>
      </c>
      <c r="G218" s="95"/>
    </row>
    <row r="219" spans="1:7" x14ac:dyDescent="0.25">
      <c r="A219" s="93" t="s">
        <v>6498</v>
      </c>
      <c r="B219" s="80"/>
      <c r="C219" s="80"/>
      <c r="D219" s="80"/>
      <c r="E219" s="80"/>
      <c r="F219" s="80"/>
      <c r="G219" s="80"/>
    </row>
    <row r="220" spans="1:7" x14ac:dyDescent="0.25">
      <c r="A220" s="94" t="s">
        <v>1586</v>
      </c>
      <c r="B220" s="82"/>
      <c r="C220" s="82"/>
      <c r="D220" s="82"/>
      <c r="E220" s="23">
        <v>0</v>
      </c>
      <c r="F220" s="95" t="s">
        <v>809</v>
      </c>
      <c r="G220" s="95"/>
    </row>
    <row r="221" spans="1:7" x14ac:dyDescent="0.25">
      <c r="A221" s="94" t="s">
        <v>811</v>
      </c>
      <c r="B221" s="82"/>
      <c r="C221" s="82"/>
      <c r="D221" s="82"/>
      <c r="E221" s="23">
        <f>E218+E220</f>
        <v>1.5569999999999999</v>
      </c>
      <c r="F221" s="95" t="s">
        <v>809</v>
      </c>
      <c r="G221" s="95"/>
    </row>
    <row r="222" spans="1:7" x14ac:dyDescent="0.25">
      <c r="A222" s="79" t="s">
        <v>6499</v>
      </c>
      <c r="B222" s="80"/>
      <c r="C222" s="80"/>
      <c r="D222" s="80"/>
      <c r="E222" s="80"/>
      <c r="F222" s="80"/>
      <c r="G222" s="80"/>
    </row>
    <row r="223" spans="1:7" x14ac:dyDescent="0.25">
      <c r="A223" s="93" t="s">
        <v>6500</v>
      </c>
      <c r="B223" s="80"/>
      <c r="C223" s="80"/>
      <c r="D223" s="80"/>
      <c r="E223" s="80"/>
      <c r="F223" s="80"/>
      <c r="G223" s="80"/>
    </row>
    <row r="224" spans="1:7" ht="31.5" x14ac:dyDescent="0.25">
      <c r="A224" s="28" t="s">
        <v>6501</v>
      </c>
      <c r="B224" s="43" t="s">
        <v>5136</v>
      </c>
      <c r="C224" s="44" t="s">
        <v>3343</v>
      </c>
      <c r="D224" s="44" t="s">
        <v>3344</v>
      </c>
      <c r="E224" s="50">
        <v>695</v>
      </c>
      <c r="F224" s="45" t="s">
        <v>3427</v>
      </c>
      <c r="G224" s="45" t="s">
        <v>9153</v>
      </c>
    </row>
    <row r="225" spans="1:8" x14ac:dyDescent="0.25">
      <c r="A225" s="28" t="s">
        <v>6502</v>
      </c>
      <c r="B225" s="43" t="s">
        <v>5137</v>
      </c>
      <c r="C225" s="43" t="s">
        <v>3473</v>
      </c>
      <c r="D225" s="43" t="s">
        <v>3344</v>
      </c>
      <c r="E225" s="50">
        <v>174</v>
      </c>
      <c r="F225" s="45" t="s">
        <v>8558</v>
      </c>
      <c r="G225" s="45" t="s">
        <v>9154</v>
      </c>
    </row>
    <row r="226" spans="1:8" x14ac:dyDescent="0.25">
      <c r="A226" s="28" t="s">
        <v>6503</v>
      </c>
      <c r="B226" s="40" t="s">
        <v>5139</v>
      </c>
      <c r="C226" s="41" t="s">
        <v>3385</v>
      </c>
      <c r="D226" s="41" t="s">
        <v>3376</v>
      </c>
      <c r="E226" s="49">
        <v>415</v>
      </c>
      <c r="F226" s="42" t="s">
        <v>3423</v>
      </c>
      <c r="G226" s="42" t="s">
        <v>9155</v>
      </c>
    </row>
    <row r="227" spans="1:8" x14ac:dyDescent="0.25">
      <c r="A227" s="28" t="s">
        <v>6504</v>
      </c>
      <c r="B227" s="40" t="s">
        <v>5138</v>
      </c>
      <c r="C227" s="41" t="s">
        <v>3393</v>
      </c>
      <c r="D227" s="41" t="s">
        <v>3376</v>
      </c>
      <c r="E227" s="49">
        <v>483</v>
      </c>
      <c r="F227" s="42" t="s">
        <v>8570</v>
      </c>
      <c r="G227" s="42" t="s">
        <v>9156</v>
      </c>
    </row>
    <row r="228" spans="1:8" x14ac:dyDescent="0.25">
      <c r="A228" s="28" t="s">
        <v>6505</v>
      </c>
      <c r="B228" s="40" t="s">
        <v>5140</v>
      </c>
      <c r="C228" s="41" t="s">
        <v>3395</v>
      </c>
      <c r="D228" s="41" t="s">
        <v>3390</v>
      </c>
      <c r="E228" s="49">
        <v>141</v>
      </c>
      <c r="F228" s="42" t="s">
        <v>747</v>
      </c>
      <c r="G228" s="42" t="s">
        <v>9157</v>
      </c>
    </row>
    <row r="229" spans="1:8" x14ac:dyDescent="0.25">
      <c r="A229" s="28" t="s">
        <v>6506</v>
      </c>
      <c r="B229" s="40" t="s">
        <v>5141</v>
      </c>
      <c r="C229" s="41" t="s">
        <v>2217</v>
      </c>
      <c r="D229" s="41" t="s">
        <v>3357</v>
      </c>
      <c r="E229" s="49">
        <v>492</v>
      </c>
      <c r="F229" s="42" t="s">
        <v>8571</v>
      </c>
      <c r="G229" s="42" t="s">
        <v>9158</v>
      </c>
    </row>
    <row r="230" spans="1:8" x14ac:dyDescent="0.25">
      <c r="A230" s="28" t="s">
        <v>6507</v>
      </c>
      <c r="B230" s="43" t="s">
        <v>5142</v>
      </c>
      <c r="C230" s="44" t="s">
        <v>137</v>
      </c>
      <c r="D230" s="44" t="s">
        <v>3492</v>
      </c>
      <c r="E230" s="50">
        <v>134</v>
      </c>
      <c r="F230" s="45" t="s">
        <v>9149</v>
      </c>
      <c r="G230" s="45" t="s">
        <v>9159</v>
      </c>
    </row>
    <row r="231" spans="1:8" x14ac:dyDescent="0.25">
      <c r="A231" s="28" t="s">
        <v>6508</v>
      </c>
      <c r="B231" s="43" t="s">
        <v>5146</v>
      </c>
      <c r="C231" s="44" t="s">
        <v>3496</v>
      </c>
      <c r="D231" s="44" t="s">
        <v>3492</v>
      </c>
      <c r="E231" s="50">
        <v>172</v>
      </c>
      <c r="F231" s="42" t="s">
        <v>3495</v>
      </c>
      <c r="G231" s="45" t="s">
        <v>9160</v>
      </c>
    </row>
    <row r="232" spans="1:8" x14ac:dyDescent="0.25">
      <c r="A232" s="28" t="s">
        <v>6509</v>
      </c>
      <c r="B232" s="43" t="s">
        <v>5147</v>
      </c>
      <c r="C232" s="44" t="s">
        <v>3498</v>
      </c>
      <c r="D232" s="44" t="s">
        <v>3499</v>
      </c>
      <c r="E232" s="50">
        <v>172</v>
      </c>
      <c r="F232" s="42" t="s">
        <v>3500</v>
      </c>
      <c r="G232" s="45" t="s">
        <v>9161</v>
      </c>
    </row>
    <row r="233" spans="1:8" x14ac:dyDescent="0.25">
      <c r="A233" s="28" t="s">
        <v>6510</v>
      </c>
      <c r="B233" s="43" t="s">
        <v>5148</v>
      </c>
      <c r="C233" s="44" t="s">
        <v>5149</v>
      </c>
      <c r="D233" s="44" t="s">
        <v>3501</v>
      </c>
      <c r="E233" s="50">
        <v>860</v>
      </c>
      <c r="F233" s="45" t="s">
        <v>9150</v>
      </c>
      <c r="G233" s="45" t="s">
        <v>9162</v>
      </c>
    </row>
    <row r="234" spans="1:8" x14ac:dyDescent="0.25">
      <c r="A234" s="75" t="s">
        <v>6511</v>
      </c>
      <c r="B234" s="43" t="s">
        <v>5150</v>
      </c>
      <c r="C234" s="44" t="s">
        <v>4441</v>
      </c>
      <c r="D234" s="44" t="s">
        <v>3504</v>
      </c>
      <c r="E234" s="50">
        <v>959</v>
      </c>
      <c r="F234" s="45" t="s">
        <v>5145</v>
      </c>
      <c r="G234" s="45" t="s">
        <v>9031</v>
      </c>
      <c r="H234" s="33"/>
    </row>
    <row r="235" spans="1:8" x14ac:dyDescent="0.25">
      <c r="A235" s="75" t="s">
        <v>6512</v>
      </c>
      <c r="B235" s="43" t="s">
        <v>5153</v>
      </c>
      <c r="C235" s="44" t="s">
        <v>117</v>
      </c>
      <c r="D235" s="44" t="s">
        <v>3501</v>
      </c>
      <c r="E235" s="50">
        <v>247</v>
      </c>
      <c r="F235" s="45" t="s">
        <v>9151</v>
      </c>
      <c r="G235" s="45" t="s">
        <v>9152</v>
      </c>
    </row>
    <row r="236" spans="1:8" x14ac:dyDescent="0.25">
      <c r="A236" s="94" t="s">
        <v>815</v>
      </c>
      <c r="B236" s="82"/>
      <c r="C236" s="82"/>
      <c r="D236" s="82"/>
      <c r="E236" s="23">
        <f>SUM(E224:E235)/1000</f>
        <v>4.944</v>
      </c>
      <c r="F236" s="95" t="s">
        <v>809</v>
      </c>
      <c r="G236" s="95"/>
    </row>
    <row r="237" spans="1:8" x14ac:dyDescent="0.25">
      <c r="A237" s="93" t="s">
        <v>6605</v>
      </c>
      <c r="B237" s="80"/>
      <c r="C237" s="80"/>
      <c r="D237" s="80"/>
      <c r="E237" s="80"/>
      <c r="F237" s="80"/>
      <c r="G237" s="80"/>
    </row>
    <row r="238" spans="1:8" x14ac:dyDescent="0.25">
      <c r="A238" s="94" t="s">
        <v>1586</v>
      </c>
      <c r="B238" s="82"/>
      <c r="C238" s="82"/>
      <c r="D238" s="82"/>
      <c r="E238" s="23">
        <v>0</v>
      </c>
      <c r="F238" s="95" t="s">
        <v>809</v>
      </c>
      <c r="G238" s="95"/>
    </row>
    <row r="239" spans="1:8" x14ac:dyDescent="0.25">
      <c r="A239" s="94" t="s">
        <v>811</v>
      </c>
      <c r="B239" s="82"/>
      <c r="C239" s="82"/>
      <c r="D239" s="82"/>
      <c r="E239" s="23">
        <f>E236+E238</f>
        <v>4.944</v>
      </c>
      <c r="F239" s="95" t="s">
        <v>809</v>
      </c>
      <c r="G239" s="95"/>
    </row>
    <row r="240" spans="1:8" x14ac:dyDescent="0.25">
      <c r="A240" s="79" t="s">
        <v>6619</v>
      </c>
      <c r="B240" s="80"/>
      <c r="C240" s="80"/>
      <c r="D240" s="80"/>
      <c r="E240" s="80"/>
      <c r="F240" s="80"/>
      <c r="G240" s="80"/>
    </row>
    <row r="241" spans="1:7" x14ac:dyDescent="0.25">
      <c r="A241" s="93" t="s">
        <v>6620</v>
      </c>
      <c r="B241" s="80"/>
      <c r="C241" s="80"/>
      <c r="D241" s="80"/>
      <c r="E241" s="80"/>
      <c r="F241" s="80"/>
      <c r="G241" s="80"/>
    </row>
    <row r="242" spans="1:7" x14ac:dyDescent="0.25">
      <c r="A242" s="28" t="s">
        <v>6621</v>
      </c>
      <c r="B242" s="43" t="s">
        <v>9168</v>
      </c>
      <c r="C242" s="54" t="s">
        <v>3547</v>
      </c>
      <c r="D242" s="43" t="s">
        <v>3541</v>
      </c>
      <c r="E242" s="63">
        <v>133.28</v>
      </c>
      <c r="F242" s="63" t="s">
        <v>9170</v>
      </c>
      <c r="G242" s="63" t="s">
        <v>9169</v>
      </c>
    </row>
    <row r="243" spans="1:7" x14ac:dyDescent="0.25">
      <c r="A243" s="64" t="s">
        <v>6622</v>
      </c>
      <c r="B243" s="43" t="s">
        <v>5155</v>
      </c>
      <c r="C243" s="44" t="s">
        <v>28</v>
      </c>
      <c r="D243" s="44" t="s">
        <v>3562</v>
      </c>
      <c r="E243" s="50">
        <v>250</v>
      </c>
      <c r="F243" s="45" t="s">
        <v>3621</v>
      </c>
      <c r="G243" s="45" t="s">
        <v>8619</v>
      </c>
    </row>
    <row r="244" spans="1:7" x14ac:dyDescent="0.25">
      <c r="A244" s="64" t="s">
        <v>6623</v>
      </c>
      <c r="B244" s="43" t="s">
        <v>5156</v>
      </c>
      <c r="C244" s="44" t="s">
        <v>3573</v>
      </c>
      <c r="D244" s="44" t="s">
        <v>3574</v>
      </c>
      <c r="E244" s="50">
        <v>135</v>
      </c>
      <c r="F244" s="45" t="s">
        <v>8620</v>
      </c>
      <c r="G244" s="45" t="s">
        <v>9172</v>
      </c>
    </row>
    <row r="245" spans="1:7" x14ac:dyDescent="0.25">
      <c r="A245" s="64" t="s">
        <v>6624</v>
      </c>
      <c r="B245" s="43" t="s">
        <v>5159</v>
      </c>
      <c r="C245" s="44" t="s">
        <v>1864</v>
      </c>
      <c r="D245" s="44" t="s">
        <v>3565</v>
      </c>
      <c r="E245" s="50">
        <v>170</v>
      </c>
      <c r="F245" s="45" t="s">
        <v>387</v>
      </c>
      <c r="G245" s="45" t="s">
        <v>9173</v>
      </c>
    </row>
    <row r="246" spans="1:7" x14ac:dyDescent="0.25">
      <c r="A246" s="64" t="s">
        <v>6625</v>
      </c>
      <c r="B246" s="43" t="s">
        <v>5161</v>
      </c>
      <c r="C246" s="44" t="s">
        <v>3580</v>
      </c>
      <c r="D246" s="44" t="s">
        <v>3558</v>
      </c>
      <c r="E246" s="50">
        <v>190</v>
      </c>
      <c r="F246" s="45" t="s">
        <v>8631</v>
      </c>
      <c r="G246" s="45" t="s">
        <v>8665</v>
      </c>
    </row>
    <row r="247" spans="1:7" x14ac:dyDescent="0.25">
      <c r="A247" s="64" t="s">
        <v>6626</v>
      </c>
      <c r="B247" s="43" t="s">
        <v>5160</v>
      </c>
      <c r="C247" s="44" t="s">
        <v>3581</v>
      </c>
      <c r="D247" s="44" t="s">
        <v>3558</v>
      </c>
      <c r="E247" s="50">
        <v>135</v>
      </c>
      <c r="F247" s="45" t="s">
        <v>3187</v>
      </c>
      <c r="G247" s="45" t="s">
        <v>9174</v>
      </c>
    </row>
    <row r="248" spans="1:7" x14ac:dyDescent="0.25">
      <c r="A248" s="64" t="s">
        <v>6627</v>
      </c>
      <c r="B248" s="43" t="s">
        <v>5162</v>
      </c>
      <c r="C248" s="44" t="s">
        <v>3582</v>
      </c>
      <c r="D248" s="44" t="s">
        <v>3558</v>
      </c>
      <c r="E248" s="50">
        <v>267</v>
      </c>
      <c r="F248" s="50" t="s">
        <v>9186</v>
      </c>
      <c r="G248" s="50" t="s">
        <v>9171</v>
      </c>
    </row>
    <row r="249" spans="1:7" ht="31.5" x14ac:dyDescent="0.25">
      <c r="A249" s="64" t="s">
        <v>6628</v>
      </c>
      <c r="B249" s="43" t="s">
        <v>5163</v>
      </c>
      <c r="C249" s="44" t="s">
        <v>3583</v>
      </c>
      <c r="D249" s="44" t="s">
        <v>3584</v>
      </c>
      <c r="E249" s="50">
        <v>883</v>
      </c>
      <c r="F249" s="45" t="s">
        <v>3633</v>
      </c>
      <c r="G249" s="45" t="s">
        <v>3778</v>
      </c>
    </row>
    <row r="250" spans="1:7" x14ac:dyDescent="0.25">
      <c r="A250" s="64" t="s">
        <v>6629</v>
      </c>
      <c r="B250" s="43" t="s">
        <v>5164</v>
      </c>
      <c r="C250" s="41" t="s">
        <v>1552</v>
      </c>
      <c r="D250" s="44" t="s">
        <v>3565</v>
      </c>
      <c r="E250" s="50">
        <v>223</v>
      </c>
      <c r="F250" s="45" t="s">
        <v>8634</v>
      </c>
      <c r="G250" s="45" t="s">
        <v>9175</v>
      </c>
    </row>
    <row r="251" spans="1:7" x14ac:dyDescent="0.25">
      <c r="A251" s="64" t="s">
        <v>6630</v>
      </c>
      <c r="B251" s="43" t="s">
        <v>5165</v>
      </c>
      <c r="C251" s="44" t="s">
        <v>1716</v>
      </c>
      <c r="D251" s="44" t="s">
        <v>3558</v>
      </c>
      <c r="E251" s="50">
        <v>240</v>
      </c>
      <c r="F251" s="45" t="s">
        <v>3728</v>
      </c>
      <c r="G251" s="45" t="s">
        <v>9176</v>
      </c>
    </row>
    <row r="252" spans="1:7" x14ac:dyDescent="0.25">
      <c r="A252" s="64" t="s">
        <v>6631</v>
      </c>
      <c r="B252" s="40" t="s">
        <v>5166</v>
      </c>
      <c r="C252" s="41" t="s">
        <v>1536</v>
      </c>
      <c r="D252" s="41" t="s">
        <v>3541</v>
      </c>
      <c r="E252" s="49">
        <v>137</v>
      </c>
      <c r="F252" s="42" t="s">
        <v>8646</v>
      </c>
      <c r="G252" s="42" t="s">
        <v>9177</v>
      </c>
    </row>
    <row r="253" spans="1:7" x14ac:dyDescent="0.25">
      <c r="A253" s="64" t="s">
        <v>6632</v>
      </c>
      <c r="B253" s="40" t="s">
        <v>5167</v>
      </c>
      <c r="C253" s="41" t="s">
        <v>2501</v>
      </c>
      <c r="D253" s="41" t="s">
        <v>3541</v>
      </c>
      <c r="E253" s="49">
        <v>193</v>
      </c>
      <c r="F253" s="42" t="s">
        <v>8649</v>
      </c>
      <c r="G253" s="45" t="s">
        <v>3653</v>
      </c>
    </row>
    <row r="254" spans="1:7" x14ac:dyDescent="0.25">
      <c r="A254" s="64" t="s">
        <v>6633</v>
      </c>
      <c r="B254" s="40" t="s">
        <v>5168</v>
      </c>
      <c r="C254" s="41" t="s">
        <v>851</v>
      </c>
      <c r="D254" s="41" t="s">
        <v>3596</v>
      </c>
      <c r="E254" s="49">
        <v>395</v>
      </c>
      <c r="F254" s="42" t="s">
        <v>9185</v>
      </c>
      <c r="G254" s="45" t="s">
        <v>3653</v>
      </c>
    </row>
    <row r="255" spans="1:7" x14ac:dyDescent="0.25">
      <c r="A255" s="64" t="s">
        <v>6634</v>
      </c>
      <c r="B255" s="40" t="s">
        <v>5169</v>
      </c>
      <c r="C255" s="41" t="s">
        <v>3598</v>
      </c>
      <c r="D255" s="41" t="s">
        <v>3599</v>
      </c>
      <c r="E255" s="49">
        <v>398</v>
      </c>
      <c r="F255" s="42" t="s">
        <v>8653</v>
      </c>
      <c r="G255" s="42" t="s">
        <v>9178</v>
      </c>
    </row>
    <row r="256" spans="1:7" x14ac:dyDescent="0.25">
      <c r="A256" s="64" t="s">
        <v>6635</v>
      </c>
      <c r="B256" s="40" t="s">
        <v>5170</v>
      </c>
      <c r="C256" s="44" t="s">
        <v>1919</v>
      </c>
      <c r="D256" s="41" t="s">
        <v>3541</v>
      </c>
      <c r="E256" s="50">
        <v>550</v>
      </c>
      <c r="F256" s="49" t="s">
        <v>8657</v>
      </c>
      <c r="G256" s="45" t="s">
        <v>9163</v>
      </c>
    </row>
    <row r="257" spans="1:7" x14ac:dyDescent="0.25">
      <c r="A257" s="64" t="s">
        <v>6636</v>
      </c>
      <c r="B257" s="40" t="s">
        <v>5171</v>
      </c>
      <c r="C257" s="44" t="s">
        <v>2269</v>
      </c>
      <c r="D257" s="44" t="s">
        <v>3558</v>
      </c>
      <c r="E257" s="50">
        <v>395</v>
      </c>
      <c r="F257" s="45" t="s">
        <v>8659</v>
      </c>
      <c r="G257" s="42" t="s">
        <v>9183</v>
      </c>
    </row>
    <row r="258" spans="1:7" x14ac:dyDescent="0.25">
      <c r="A258" s="64" t="s">
        <v>6637</v>
      </c>
      <c r="B258" s="40" t="s">
        <v>5172</v>
      </c>
      <c r="C258" s="44" t="s">
        <v>3608</v>
      </c>
      <c r="D258" s="44" t="s">
        <v>3596</v>
      </c>
      <c r="E258" s="50">
        <v>70</v>
      </c>
      <c r="F258" s="45" t="s">
        <v>9184</v>
      </c>
      <c r="G258" s="45" t="s">
        <v>9179</v>
      </c>
    </row>
    <row r="259" spans="1:7" x14ac:dyDescent="0.25">
      <c r="A259" s="64" t="s">
        <v>6638</v>
      </c>
      <c r="B259" s="40" t="s">
        <v>5173</v>
      </c>
      <c r="C259" s="44" t="s">
        <v>385</v>
      </c>
      <c r="D259" s="44" t="s">
        <v>3565</v>
      </c>
      <c r="E259" s="50">
        <v>114</v>
      </c>
      <c r="F259" s="45" t="s">
        <v>8664</v>
      </c>
      <c r="G259" s="45" t="s">
        <v>9180</v>
      </c>
    </row>
    <row r="260" spans="1:7" x14ac:dyDescent="0.25">
      <c r="A260" s="64" t="s">
        <v>6639</v>
      </c>
      <c r="B260" s="40" t="s">
        <v>5174</v>
      </c>
      <c r="C260" s="43" t="s">
        <v>3722</v>
      </c>
      <c r="D260" s="43" t="s">
        <v>3723</v>
      </c>
      <c r="E260" s="50">
        <v>189</v>
      </c>
      <c r="F260" s="50" t="s">
        <v>3724</v>
      </c>
      <c r="G260" s="50" t="s">
        <v>9181</v>
      </c>
    </row>
    <row r="261" spans="1:7" x14ac:dyDescent="0.25">
      <c r="A261" s="64" t="s">
        <v>6640</v>
      </c>
      <c r="B261" s="40" t="s">
        <v>5175</v>
      </c>
      <c r="C261" s="44" t="s">
        <v>752</v>
      </c>
      <c r="D261" s="43" t="s">
        <v>3723</v>
      </c>
      <c r="E261" s="50">
        <v>658</v>
      </c>
      <c r="F261" s="49" t="s">
        <v>3728</v>
      </c>
      <c r="G261" s="45" t="s">
        <v>9182</v>
      </c>
    </row>
    <row r="262" spans="1:7" x14ac:dyDescent="0.25">
      <c r="A262" s="64" t="s">
        <v>6641</v>
      </c>
      <c r="B262" s="40" t="s">
        <v>9164</v>
      </c>
      <c r="C262" s="44" t="s">
        <v>550</v>
      </c>
      <c r="D262" s="43" t="s">
        <v>590</v>
      </c>
      <c r="E262" s="50">
        <v>378</v>
      </c>
      <c r="F262" s="49" t="s">
        <v>3729</v>
      </c>
      <c r="G262" s="45" t="s">
        <v>8643</v>
      </c>
    </row>
    <row r="263" spans="1:7" x14ac:dyDescent="0.25">
      <c r="A263" s="64" t="s">
        <v>6642</v>
      </c>
      <c r="B263" s="40" t="s">
        <v>9165</v>
      </c>
      <c r="C263" s="44" t="s">
        <v>7848</v>
      </c>
      <c r="D263" s="43" t="s">
        <v>3541</v>
      </c>
      <c r="E263" s="50">
        <v>315</v>
      </c>
      <c r="F263" s="49" t="s">
        <v>9166</v>
      </c>
      <c r="G263" s="45" t="s">
        <v>9167</v>
      </c>
    </row>
    <row r="264" spans="1:7" x14ac:dyDescent="0.25">
      <c r="A264" s="94" t="s">
        <v>815</v>
      </c>
      <c r="B264" s="82"/>
      <c r="C264" s="82"/>
      <c r="D264" s="82"/>
      <c r="E264" s="23">
        <f>SUM(E242:E263)/1000</f>
        <v>6.4182799999999993</v>
      </c>
      <c r="F264" s="95" t="s">
        <v>809</v>
      </c>
      <c r="G264" s="95"/>
    </row>
    <row r="265" spans="1:7" x14ac:dyDescent="0.25">
      <c r="A265" s="93" t="s">
        <v>6753</v>
      </c>
      <c r="B265" s="80"/>
      <c r="C265" s="80"/>
      <c r="D265" s="80"/>
      <c r="E265" s="80"/>
      <c r="F265" s="80"/>
      <c r="G265" s="80"/>
    </row>
    <row r="266" spans="1:7" x14ac:dyDescent="0.25">
      <c r="A266" s="94" t="s">
        <v>1586</v>
      </c>
      <c r="B266" s="82"/>
      <c r="C266" s="82"/>
      <c r="D266" s="82"/>
      <c r="E266" s="23">
        <v>0</v>
      </c>
      <c r="F266" s="95" t="s">
        <v>809</v>
      </c>
      <c r="G266" s="95"/>
    </row>
    <row r="267" spans="1:7" x14ac:dyDescent="0.25">
      <c r="A267" s="94" t="s">
        <v>811</v>
      </c>
      <c r="B267" s="82"/>
      <c r="C267" s="82"/>
      <c r="D267" s="82"/>
      <c r="E267" s="23">
        <f>E264+E266</f>
        <v>6.4182799999999993</v>
      </c>
      <c r="F267" s="95" t="s">
        <v>809</v>
      </c>
      <c r="G267" s="95"/>
    </row>
    <row r="268" spans="1:7" x14ac:dyDescent="0.25">
      <c r="A268" s="79" t="s">
        <v>6754</v>
      </c>
      <c r="B268" s="80"/>
      <c r="C268" s="80"/>
      <c r="D268" s="80"/>
      <c r="E268" s="80"/>
      <c r="F268" s="80"/>
      <c r="G268" s="80"/>
    </row>
    <row r="269" spans="1:7" x14ac:dyDescent="0.25">
      <c r="A269" s="93" t="s">
        <v>6755</v>
      </c>
      <c r="B269" s="80"/>
      <c r="C269" s="80"/>
      <c r="D269" s="80"/>
      <c r="E269" s="80"/>
      <c r="F269" s="80"/>
      <c r="G269" s="80"/>
    </row>
    <row r="270" spans="1:7" x14ac:dyDescent="0.25">
      <c r="A270" s="19" t="s">
        <v>6756</v>
      </c>
      <c r="B270" s="43" t="s">
        <v>9187</v>
      </c>
      <c r="C270" s="44" t="s">
        <v>172</v>
      </c>
      <c r="D270" s="44" t="s">
        <v>3855</v>
      </c>
      <c r="E270" s="50">
        <v>194</v>
      </c>
      <c r="F270" s="50" t="s">
        <v>8692</v>
      </c>
      <c r="G270" s="50" t="s">
        <v>9191</v>
      </c>
    </row>
    <row r="271" spans="1:7" x14ac:dyDescent="0.25">
      <c r="A271" s="19" t="s">
        <v>6757</v>
      </c>
      <c r="B271" s="43" t="s">
        <v>5176</v>
      </c>
      <c r="C271" s="44" t="s">
        <v>3899</v>
      </c>
      <c r="D271" s="44" t="s">
        <v>3834</v>
      </c>
      <c r="E271" s="50">
        <v>396</v>
      </c>
      <c r="F271" s="45" t="s">
        <v>9188</v>
      </c>
      <c r="G271" s="45" t="s">
        <v>9189</v>
      </c>
    </row>
    <row r="272" spans="1:7" x14ac:dyDescent="0.25">
      <c r="A272" s="19" t="s">
        <v>6758</v>
      </c>
      <c r="B272" s="40" t="s">
        <v>5179</v>
      </c>
      <c r="C272" s="41" t="s">
        <v>646</v>
      </c>
      <c r="D272" s="41" t="s">
        <v>3885</v>
      </c>
      <c r="E272" s="49">
        <v>735</v>
      </c>
      <c r="F272" s="42" t="s">
        <v>8708</v>
      </c>
      <c r="G272" s="42" t="s">
        <v>9190</v>
      </c>
    </row>
    <row r="273" spans="1:7" ht="31.5" x14ac:dyDescent="0.25">
      <c r="A273" s="19" t="s">
        <v>6759</v>
      </c>
      <c r="B273" s="40" t="s">
        <v>5180</v>
      </c>
      <c r="C273" s="41" t="s">
        <v>2503</v>
      </c>
      <c r="D273" s="41" t="s">
        <v>3855</v>
      </c>
      <c r="E273" s="49">
        <v>365</v>
      </c>
      <c r="F273" s="45" t="s">
        <v>3867</v>
      </c>
      <c r="G273" s="42" t="s">
        <v>1902</v>
      </c>
    </row>
    <row r="274" spans="1:7" x14ac:dyDescent="0.25">
      <c r="A274" s="19" t="s">
        <v>6760</v>
      </c>
      <c r="B274" s="40" t="s">
        <v>5181</v>
      </c>
      <c r="C274" s="41" t="s">
        <v>159</v>
      </c>
      <c r="D274" s="41" t="s">
        <v>3855</v>
      </c>
      <c r="E274" s="49">
        <v>398</v>
      </c>
      <c r="F274" s="42" t="s">
        <v>8709</v>
      </c>
      <c r="G274" s="45" t="s">
        <v>3414</v>
      </c>
    </row>
    <row r="275" spans="1:7" ht="31.5" x14ac:dyDescent="0.25">
      <c r="A275" s="19" t="s">
        <v>6761</v>
      </c>
      <c r="B275" s="43" t="s">
        <v>5183</v>
      </c>
      <c r="C275" s="44" t="s">
        <v>29</v>
      </c>
      <c r="D275" s="44" t="s">
        <v>5184</v>
      </c>
      <c r="E275" s="50">
        <v>740</v>
      </c>
      <c r="F275" s="45" t="s">
        <v>3867</v>
      </c>
      <c r="G275" s="45" t="s">
        <v>9192</v>
      </c>
    </row>
    <row r="276" spans="1:7" x14ac:dyDescent="0.25">
      <c r="A276" s="74" t="s">
        <v>6762</v>
      </c>
      <c r="B276" s="43" t="s">
        <v>9267</v>
      </c>
      <c r="C276" s="44" t="s">
        <v>232</v>
      </c>
      <c r="D276" s="44" t="s">
        <v>3825</v>
      </c>
      <c r="E276" s="50">
        <v>855</v>
      </c>
      <c r="F276" s="45" t="s">
        <v>60</v>
      </c>
      <c r="G276" s="45" t="s">
        <v>9268</v>
      </c>
    </row>
    <row r="277" spans="1:7" x14ac:dyDescent="0.25">
      <c r="A277" s="94" t="s">
        <v>815</v>
      </c>
      <c r="B277" s="82"/>
      <c r="C277" s="82"/>
      <c r="D277" s="82"/>
      <c r="E277" s="23">
        <f>SUM(E270:E276)/1000</f>
        <v>3.6829999999999998</v>
      </c>
      <c r="F277" s="95" t="s">
        <v>809</v>
      </c>
      <c r="G277" s="95"/>
    </row>
    <row r="278" spans="1:7" x14ac:dyDescent="0.25">
      <c r="A278" s="79" t="s">
        <v>6799</v>
      </c>
      <c r="B278" s="80"/>
      <c r="C278" s="80"/>
      <c r="D278" s="80"/>
      <c r="E278" s="80"/>
      <c r="F278" s="80"/>
      <c r="G278" s="80"/>
    </row>
    <row r="279" spans="1:7" x14ac:dyDescent="0.25">
      <c r="A279" s="94" t="s">
        <v>1586</v>
      </c>
      <c r="B279" s="82"/>
      <c r="C279" s="82"/>
      <c r="D279" s="82"/>
      <c r="E279" s="23">
        <v>0</v>
      </c>
      <c r="F279" s="95" t="s">
        <v>809</v>
      </c>
      <c r="G279" s="95"/>
    </row>
    <row r="280" spans="1:7" x14ac:dyDescent="0.25">
      <c r="A280" s="94" t="s">
        <v>811</v>
      </c>
      <c r="B280" s="82"/>
      <c r="C280" s="82"/>
      <c r="D280" s="82"/>
      <c r="E280" s="23">
        <f>E277+E279</f>
        <v>3.6829999999999998</v>
      </c>
      <c r="F280" s="95" t="s">
        <v>809</v>
      </c>
      <c r="G280" s="95"/>
    </row>
    <row r="281" spans="1:7" x14ac:dyDescent="0.25">
      <c r="A281" s="79" t="s">
        <v>6800</v>
      </c>
      <c r="B281" s="80"/>
      <c r="C281" s="80"/>
      <c r="D281" s="80"/>
      <c r="E281" s="80"/>
      <c r="F281" s="80"/>
      <c r="G281" s="80"/>
    </row>
    <row r="282" spans="1:7" x14ac:dyDescent="0.25">
      <c r="A282" s="93" t="s">
        <v>6802</v>
      </c>
      <c r="B282" s="80"/>
      <c r="C282" s="80"/>
      <c r="D282" s="80"/>
      <c r="E282" s="80"/>
      <c r="F282" s="80"/>
      <c r="G282" s="80"/>
    </row>
    <row r="283" spans="1:7" x14ac:dyDescent="0.25">
      <c r="A283" s="28" t="s">
        <v>6801</v>
      </c>
      <c r="B283" s="43" t="s">
        <v>5187</v>
      </c>
      <c r="C283" s="44" t="s">
        <v>2323</v>
      </c>
      <c r="D283" s="44" t="s">
        <v>3926</v>
      </c>
      <c r="E283" s="50">
        <v>115</v>
      </c>
      <c r="F283" s="45" t="s">
        <v>8722</v>
      </c>
      <c r="G283" s="45" t="s">
        <v>9196</v>
      </c>
    </row>
    <row r="284" spans="1:7" x14ac:dyDescent="0.25">
      <c r="A284" s="28" t="s">
        <v>6803</v>
      </c>
      <c r="B284" s="43" t="s">
        <v>5188</v>
      </c>
      <c r="C284" s="44" t="s">
        <v>93</v>
      </c>
      <c r="D284" s="44" t="s">
        <v>3928</v>
      </c>
      <c r="E284" s="50">
        <v>168</v>
      </c>
      <c r="F284" s="45" t="s">
        <v>8732</v>
      </c>
      <c r="G284" s="45" t="s">
        <v>9195</v>
      </c>
    </row>
    <row r="285" spans="1:7" ht="31.5" x14ac:dyDescent="0.25">
      <c r="A285" s="28" t="s">
        <v>6804</v>
      </c>
      <c r="B285" s="43" t="s">
        <v>5189</v>
      </c>
      <c r="C285" s="44" t="s">
        <v>964</v>
      </c>
      <c r="D285" s="44" t="s">
        <v>3930</v>
      </c>
      <c r="E285" s="50">
        <v>400</v>
      </c>
      <c r="F285" s="42" t="s">
        <v>3993</v>
      </c>
      <c r="G285" s="45" t="s">
        <v>9194</v>
      </c>
    </row>
    <row r="286" spans="1:7" x14ac:dyDescent="0.25">
      <c r="A286" s="28" t="s">
        <v>6805</v>
      </c>
      <c r="B286" s="40" t="s">
        <v>5190</v>
      </c>
      <c r="C286" s="41" t="s">
        <v>4075</v>
      </c>
      <c r="D286" s="44" t="s">
        <v>3958</v>
      </c>
      <c r="E286" s="50">
        <v>322</v>
      </c>
      <c r="F286" s="45" t="s">
        <v>1908</v>
      </c>
      <c r="G286" s="45" t="s">
        <v>9193</v>
      </c>
    </row>
    <row r="287" spans="1:7" x14ac:dyDescent="0.25">
      <c r="A287" s="28" t="s">
        <v>6806</v>
      </c>
      <c r="B287" s="40" t="s">
        <v>5191</v>
      </c>
      <c r="C287" s="41" t="s">
        <v>79</v>
      </c>
      <c r="D287" s="44" t="s">
        <v>3958</v>
      </c>
      <c r="E287" s="50">
        <v>315</v>
      </c>
      <c r="F287" s="45" t="s">
        <v>3969</v>
      </c>
      <c r="G287" s="45" t="s">
        <v>1123</v>
      </c>
    </row>
    <row r="288" spans="1:7" x14ac:dyDescent="0.25">
      <c r="A288" s="28" t="s">
        <v>6807</v>
      </c>
      <c r="B288" s="40" t="s">
        <v>5192</v>
      </c>
      <c r="C288" s="41" t="s">
        <v>2746</v>
      </c>
      <c r="D288" s="44" t="s">
        <v>3958</v>
      </c>
      <c r="E288" s="50">
        <v>185</v>
      </c>
      <c r="F288" s="45" t="s">
        <v>1123</v>
      </c>
      <c r="G288" s="45" t="s">
        <v>4076</v>
      </c>
    </row>
    <row r="289" spans="1:7" x14ac:dyDescent="0.25">
      <c r="A289" s="28" t="s">
        <v>6808</v>
      </c>
      <c r="B289" s="40" t="s">
        <v>7466</v>
      </c>
      <c r="C289" s="41" t="s">
        <v>232</v>
      </c>
      <c r="D289" s="44" t="s">
        <v>3928</v>
      </c>
      <c r="E289" s="50">
        <v>105</v>
      </c>
      <c r="F289" s="45" t="s">
        <v>3400</v>
      </c>
      <c r="G289" s="45" t="s">
        <v>7467</v>
      </c>
    </row>
    <row r="290" spans="1:7" x14ac:dyDescent="0.25">
      <c r="A290" s="94" t="s">
        <v>815</v>
      </c>
      <c r="B290" s="82"/>
      <c r="C290" s="82"/>
      <c r="D290" s="82"/>
      <c r="E290" s="23">
        <f>SUM(E283:E289)/1000</f>
        <v>1.61</v>
      </c>
      <c r="F290" s="95" t="s">
        <v>809</v>
      </c>
      <c r="G290" s="95"/>
    </row>
    <row r="291" spans="1:7" x14ac:dyDescent="0.25">
      <c r="A291" s="93" t="s">
        <v>6875</v>
      </c>
      <c r="B291" s="80"/>
      <c r="C291" s="80"/>
      <c r="D291" s="80"/>
      <c r="E291" s="80"/>
      <c r="F291" s="80"/>
      <c r="G291" s="80"/>
    </row>
    <row r="292" spans="1:7" ht="31.5" x14ac:dyDescent="0.25">
      <c r="A292" s="19" t="s">
        <v>6876</v>
      </c>
      <c r="B292" s="43" t="s">
        <v>5193</v>
      </c>
      <c r="C292" s="44" t="s">
        <v>4064</v>
      </c>
      <c r="D292" s="44" t="s">
        <v>3926</v>
      </c>
      <c r="E292" s="49">
        <v>504</v>
      </c>
      <c r="F292" s="50" t="s">
        <v>1453</v>
      </c>
      <c r="G292" s="45" t="s">
        <v>4065</v>
      </c>
    </row>
    <row r="293" spans="1:7" x14ac:dyDescent="0.25">
      <c r="A293" s="94" t="s">
        <v>1586</v>
      </c>
      <c r="B293" s="82"/>
      <c r="C293" s="82"/>
      <c r="D293" s="82"/>
      <c r="E293" s="23">
        <f>SUM(E292:E292)/1000</f>
        <v>0.504</v>
      </c>
      <c r="F293" s="95" t="s">
        <v>809</v>
      </c>
      <c r="G293" s="95"/>
    </row>
    <row r="294" spans="1:7" x14ac:dyDescent="0.25">
      <c r="A294" s="94" t="s">
        <v>811</v>
      </c>
      <c r="B294" s="82"/>
      <c r="C294" s="82"/>
      <c r="D294" s="82"/>
      <c r="E294" s="23">
        <f>E290+E293</f>
        <v>2.1139999999999999</v>
      </c>
      <c r="F294" s="95" t="s">
        <v>809</v>
      </c>
      <c r="G294" s="95"/>
    </row>
    <row r="295" spans="1:7" x14ac:dyDescent="0.25">
      <c r="A295" s="79" t="s">
        <v>6879</v>
      </c>
      <c r="B295" s="80"/>
      <c r="C295" s="80"/>
      <c r="D295" s="80"/>
      <c r="E295" s="80"/>
      <c r="F295" s="80"/>
      <c r="G295" s="80"/>
    </row>
    <row r="296" spans="1:7" x14ac:dyDescent="0.25">
      <c r="A296" s="93" t="s">
        <v>6880</v>
      </c>
      <c r="B296" s="80"/>
      <c r="C296" s="80"/>
      <c r="D296" s="80"/>
      <c r="E296" s="80"/>
      <c r="F296" s="80"/>
      <c r="G296" s="80"/>
    </row>
    <row r="297" spans="1:7" x14ac:dyDescent="0.25">
      <c r="A297" s="19" t="s">
        <v>6881</v>
      </c>
      <c r="B297" s="43" t="s">
        <v>5197</v>
      </c>
      <c r="C297" s="44" t="s">
        <v>61</v>
      </c>
      <c r="D297" s="44" t="s">
        <v>4232</v>
      </c>
      <c r="E297" s="50">
        <v>347</v>
      </c>
      <c r="F297" s="45" t="s">
        <v>4230</v>
      </c>
      <c r="G297" s="45" t="s">
        <v>9202</v>
      </c>
    </row>
    <row r="298" spans="1:7" x14ac:dyDescent="0.25">
      <c r="A298" s="19" t="s">
        <v>6882</v>
      </c>
      <c r="B298" s="43" t="s">
        <v>5198</v>
      </c>
      <c r="C298" s="44" t="s">
        <v>851</v>
      </c>
      <c r="D298" s="44" t="s">
        <v>4227</v>
      </c>
      <c r="E298" s="50">
        <v>342</v>
      </c>
      <c r="F298" s="45" t="s">
        <v>567</v>
      </c>
      <c r="G298" s="45" t="s">
        <v>9201</v>
      </c>
    </row>
    <row r="299" spans="1:7" x14ac:dyDescent="0.25">
      <c r="A299" s="19" t="s">
        <v>6883</v>
      </c>
      <c r="B299" s="43" t="s">
        <v>5194</v>
      </c>
      <c r="C299" s="44" t="s">
        <v>2085</v>
      </c>
      <c r="D299" s="44" t="s">
        <v>4120</v>
      </c>
      <c r="E299" s="50">
        <v>1146</v>
      </c>
      <c r="F299" s="45" t="s">
        <v>2203</v>
      </c>
      <c r="G299" s="45" t="s">
        <v>8768</v>
      </c>
    </row>
    <row r="300" spans="1:7" x14ac:dyDescent="0.25">
      <c r="A300" s="19" t="s">
        <v>6884</v>
      </c>
      <c r="B300" s="43" t="s">
        <v>5199</v>
      </c>
      <c r="C300" s="68" t="s">
        <v>2085</v>
      </c>
      <c r="D300" s="44" t="s">
        <v>4227</v>
      </c>
      <c r="E300" s="50">
        <v>587</v>
      </c>
      <c r="F300" s="45" t="s">
        <v>8795</v>
      </c>
      <c r="G300" s="42" t="s">
        <v>9197</v>
      </c>
    </row>
    <row r="301" spans="1:7" x14ac:dyDescent="0.25">
      <c r="A301" s="19" t="s">
        <v>6885</v>
      </c>
      <c r="B301" s="43" t="s">
        <v>5195</v>
      </c>
      <c r="C301" s="44" t="s">
        <v>594</v>
      </c>
      <c r="D301" s="44" t="s">
        <v>4122</v>
      </c>
      <c r="E301" s="50">
        <v>186</v>
      </c>
      <c r="F301" s="45" t="s">
        <v>8772</v>
      </c>
      <c r="G301" s="45" t="s">
        <v>9200</v>
      </c>
    </row>
    <row r="302" spans="1:7" x14ac:dyDescent="0.25">
      <c r="A302" s="19" t="s">
        <v>6886</v>
      </c>
      <c r="B302" s="43" t="s">
        <v>5200</v>
      </c>
      <c r="C302" s="44" t="s">
        <v>3581</v>
      </c>
      <c r="D302" s="44" t="s">
        <v>4138</v>
      </c>
      <c r="E302" s="50">
        <v>286</v>
      </c>
      <c r="F302" s="45" t="s">
        <v>4250</v>
      </c>
      <c r="G302" s="45" t="s">
        <v>9198</v>
      </c>
    </row>
    <row r="303" spans="1:7" x14ac:dyDescent="0.25">
      <c r="A303" s="19" t="s">
        <v>6887</v>
      </c>
      <c r="B303" s="43" t="s">
        <v>5201</v>
      </c>
      <c r="C303" s="44" t="s">
        <v>4251</v>
      </c>
      <c r="D303" s="44" t="s">
        <v>4122</v>
      </c>
      <c r="E303" s="50">
        <v>184</v>
      </c>
      <c r="F303" s="45" t="s">
        <v>414</v>
      </c>
      <c r="G303" s="45" t="s">
        <v>9199</v>
      </c>
    </row>
    <row r="304" spans="1:7" x14ac:dyDescent="0.25">
      <c r="A304" s="94" t="s">
        <v>815</v>
      </c>
      <c r="B304" s="82"/>
      <c r="C304" s="82"/>
      <c r="D304" s="82"/>
      <c r="E304" s="23">
        <f>SUM(E297:E303)/1000</f>
        <v>3.0779999999999998</v>
      </c>
      <c r="F304" s="95" t="s">
        <v>809</v>
      </c>
      <c r="G304" s="95"/>
    </row>
    <row r="305" spans="1:7" x14ac:dyDescent="0.25">
      <c r="A305" s="93" t="s">
        <v>6935</v>
      </c>
      <c r="B305" s="80"/>
      <c r="C305" s="80"/>
      <c r="D305" s="80"/>
      <c r="E305" s="80"/>
      <c r="F305" s="80"/>
      <c r="G305" s="80"/>
    </row>
    <row r="306" spans="1:7" x14ac:dyDescent="0.25">
      <c r="A306" s="94" t="s">
        <v>1586</v>
      </c>
      <c r="B306" s="82"/>
      <c r="C306" s="82"/>
      <c r="D306" s="82"/>
      <c r="E306" s="23">
        <v>0</v>
      </c>
      <c r="F306" s="95" t="s">
        <v>809</v>
      </c>
      <c r="G306" s="95"/>
    </row>
    <row r="307" spans="1:7" x14ac:dyDescent="0.25">
      <c r="A307" s="94" t="s">
        <v>811</v>
      </c>
      <c r="B307" s="82"/>
      <c r="C307" s="82"/>
      <c r="D307" s="82"/>
      <c r="E307" s="23">
        <f>E304+E306</f>
        <v>3.0779999999999998</v>
      </c>
      <c r="F307" s="95" t="s">
        <v>809</v>
      </c>
      <c r="G307" s="95"/>
    </row>
    <row r="308" spans="1:7" x14ac:dyDescent="0.25">
      <c r="A308" s="79" t="s">
        <v>6953</v>
      </c>
      <c r="B308" s="80"/>
      <c r="C308" s="80"/>
      <c r="D308" s="80"/>
      <c r="E308" s="80"/>
      <c r="F308" s="80"/>
      <c r="G308" s="80"/>
    </row>
    <row r="309" spans="1:7" x14ac:dyDescent="0.25">
      <c r="A309" s="93" t="s">
        <v>6954</v>
      </c>
      <c r="B309" s="80"/>
      <c r="C309" s="80"/>
      <c r="D309" s="80"/>
      <c r="E309" s="80"/>
      <c r="F309" s="80"/>
      <c r="G309" s="80"/>
    </row>
    <row r="310" spans="1:7" x14ac:dyDescent="0.25">
      <c r="A310" s="28" t="s">
        <v>6955</v>
      </c>
      <c r="B310" s="40" t="s">
        <v>5202</v>
      </c>
      <c r="C310" s="41" t="s">
        <v>4267</v>
      </c>
      <c r="D310" s="44" t="s">
        <v>4263</v>
      </c>
      <c r="E310" s="49">
        <v>130</v>
      </c>
      <c r="F310" s="45" t="s">
        <v>8812</v>
      </c>
      <c r="G310" s="45" t="s">
        <v>9203</v>
      </c>
    </row>
    <row r="311" spans="1:7" x14ac:dyDescent="0.25">
      <c r="A311" s="28" t="s">
        <v>6956</v>
      </c>
      <c r="B311" s="43" t="s">
        <v>5217</v>
      </c>
      <c r="C311" s="44" t="s">
        <v>1962</v>
      </c>
      <c r="D311" s="44" t="s">
        <v>4263</v>
      </c>
      <c r="E311" s="50">
        <v>1239</v>
      </c>
      <c r="F311" s="45" t="s">
        <v>3903</v>
      </c>
      <c r="G311" s="42" t="s">
        <v>1156</v>
      </c>
    </row>
    <row r="312" spans="1:7" x14ac:dyDescent="0.25">
      <c r="A312" s="28" t="s">
        <v>6957</v>
      </c>
      <c r="B312" s="40" t="s">
        <v>5203</v>
      </c>
      <c r="C312" s="41" t="s">
        <v>532</v>
      </c>
      <c r="D312" s="41" t="s">
        <v>4281</v>
      </c>
      <c r="E312" s="49">
        <v>224</v>
      </c>
      <c r="F312" s="42" t="s">
        <v>8831</v>
      </c>
      <c r="G312" s="42" t="s">
        <v>9216</v>
      </c>
    </row>
    <row r="313" spans="1:7" x14ac:dyDescent="0.25">
      <c r="A313" s="28" t="s">
        <v>6958</v>
      </c>
      <c r="B313" s="43" t="s">
        <v>5218</v>
      </c>
      <c r="C313" s="41" t="s">
        <v>680</v>
      </c>
      <c r="D313" s="44" t="s">
        <v>4281</v>
      </c>
      <c r="E313" s="50">
        <v>160</v>
      </c>
      <c r="F313" s="45" t="s">
        <v>1128</v>
      </c>
      <c r="G313" s="50" t="s">
        <v>9215</v>
      </c>
    </row>
    <row r="314" spans="1:7" x14ac:dyDescent="0.25">
      <c r="A314" s="28" t="s">
        <v>6959</v>
      </c>
      <c r="B314" s="43" t="s">
        <v>5204</v>
      </c>
      <c r="C314" s="44" t="s">
        <v>879</v>
      </c>
      <c r="D314" s="44" t="s">
        <v>4454</v>
      </c>
      <c r="E314" s="50">
        <v>475</v>
      </c>
      <c r="F314" s="50" t="s">
        <v>8834</v>
      </c>
      <c r="G314" s="45" t="s">
        <v>1123</v>
      </c>
    </row>
    <row r="315" spans="1:7" x14ac:dyDescent="0.25">
      <c r="A315" s="28" t="s">
        <v>6960</v>
      </c>
      <c r="B315" s="43" t="s">
        <v>5205</v>
      </c>
      <c r="C315" s="41" t="s">
        <v>4286</v>
      </c>
      <c r="D315" s="44" t="s">
        <v>4298</v>
      </c>
      <c r="E315" s="50">
        <v>703</v>
      </c>
      <c r="F315" s="45" t="s">
        <v>8835</v>
      </c>
      <c r="G315" s="45" t="s">
        <v>4421</v>
      </c>
    </row>
    <row r="316" spans="1:7" x14ac:dyDescent="0.25">
      <c r="A316" s="28" t="s">
        <v>6961</v>
      </c>
      <c r="B316" s="43" t="s">
        <v>5219</v>
      </c>
      <c r="C316" s="44" t="s">
        <v>4300</v>
      </c>
      <c r="D316" s="44" t="s">
        <v>4260</v>
      </c>
      <c r="E316" s="50">
        <v>1050</v>
      </c>
      <c r="F316" s="45" t="s">
        <v>4314</v>
      </c>
      <c r="G316" s="45" t="s">
        <v>4317</v>
      </c>
    </row>
    <row r="317" spans="1:7" x14ac:dyDescent="0.25">
      <c r="A317" s="28" t="s">
        <v>6962</v>
      </c>
      <c r="B317" s="43" t="s">
        <v>5220</v>
      </c>
      <c r="C317" s="44" t="s">
        <v>1918</v>
      </c>
      <c r="D317" s="44" t="s">
        <v>4260</v>
      </c>
      <c r="E317" s="50">
        <v>984</v>
      </c>
      <c r="F317" s="45" t="s">
        <v>4314</v>
      </c>
      <c r="G317" s="45" t="s">
        <v>4317</v>
      </c>
    </row>
    <row r="318" spans="1:7" x14ac:dyDescent="0.25">
      <c r="A318" s="28" t="s">
        <v>6963</v>
      </c>
      <c r="B318" s="43" t="s">
        <v>5221</v>
      </c>
      <c r="C318" s="44" t="s">
        <v>550</v>
      </c>
      <c r="D318" s="44" t="s">
        <v>4260</v>
      </c>
      <c r="E318" s="50">
        <v>618</v>
      </c>
      <c r="F318" s="45" t="s">
        <v>4318</v>
      </c>
      <c r="G318" s="45" t="s">
        <v>9214</v>
      </c>
    </row>
    <row r="319" spans="1:7" x14ac:dyDescent="0.25">
      <c r="A319" s="28" t="s">
        <v>6964</v>
      </c>
      <c r="B319" s="43" t="s">
        <v>5206</v>
      </c>
      <c r="C319" s="44" t="s">
        <v>3542</v>
      </c>
      <c r="D319" s="44" t="s">
        <v>4260</v>
      </c>
      <c r="E319" s="50">
        <v>96</v>
      </c>
      <c r="F319" s="45" t="s">
        <v>8845</v>
      </c>
      <c r="G319" s="45" t="s">
        <v>9213</v>
      </c>
    </row>
    <row r="320" spans="1:7" x14ac:dyDescent="0.25">
      <c r="A320" s="28" t="s">
        <v>6965</v>
      </c>
      <c r="B320" s="43" t="s">
        <v>5222</v>
      </c>
      <c r="C320" s="44" t="s">
        <v>1947</v>
      </c>
      <c r="D320" s="44" t="s">
        <v>4260</v>
      </c>
      <c r="E320" s="50">
        <v>275</v>
      </c>
      <c r="F320" s="45" t="s">
        <v>4327</v>
      </c>
      <c r="G320" s="45" t="s">
        <v>9212</v>
      </c>
    </row>
    <row r="321" spans="1:7" x14ac:dyDescent="0.25">
      <c r="A321" s="28" t="s">
        <v>6966</v>
      </c>
      <c r="B321" s="43" t="s">
        <v>5223</v>
      </c>
      <c r="C321" s="44" t="s">
        <v>964</v>
      </c>
      <c r="D321" s="44" t="s">
        <v>4292</v>
      </c>
      <c r="E321" s="50">
        <v>1162</v>
      </c>
      <c r="F321" s="45" t="s">
        <v>4315</v>
      </c>
      <c r="G321" s="45" t="s">
        <v>9211</v>
      </c>
    </row>
    <row r="322" spans="1:7" x14ac:dyDescent="0.25">
      <c r="A322" s="28" t="s">
        <v>6967</v>
      </c>
      <c r="B322" s="43" t="s">
        <v>5207</v>
      </c>
      <c r="C322" s="43" t="s">
        <v>415</v>
      </c>
      <c r="D322" s="44" t="s">
        <v>4260</v>
      </c>
      <c r="E322" s="50">
        <v>80</v>
      </c>
      <c r="F322" s="45" t="s">
        <v>8843</v>
      </c>
      <c r="G322" s="45" t="s">
        <v>9204</v>
      </c>
    </row>
    <row r="323" spans="1:7" x14ac:dyDescent="0.25">
      <c r="A323" s="28" t="s">
        <v>6968</v>
      </c>
      <c r="B323" s="43" t="s">
        <v>5224</v>
      </c>
      <c r="C323" s="44" t="s">
        <v>4294</v>
      </c>
      <c r="D323" s="44" t="s">
        <v>4295</v>
      </c>
      <c r="E323" s="50">
        <v>1016</v>
      </c>
      <c r="F323" s="45" t="s">
        <v>4427</v>
      </c>
      <c r="G323" s="45" t="s">
        <v>3903</v>
      </c>
    </row>
    <row r="324" spans="1:7" x14ac:dyDescent="0.25">
      <c r="A324" s="28" t="s">
        <v>6969</v>
      </c>
      <c r="B324" s="43" t="s">
        <v>5225</v>
      </c>
      <c r="C324" s="44" t="s">
        <v>4297</v>
      </c>
      <c r="D324" s="44" t="s">
        <v>4298</v>
      </c>
      <c r="E324" s="50">
        <v>1094</v>
      </c>
      <c r="F324" s="45" t="s">
        <v>4306</v>
      </c>
      <c r="G324" s="45" t="s">
        <v>4421</v>
      </c>
    </row>
    <row r="325" spans="1:7" x14ac:dyDescent="0.25">
      <c r="A325" s="28" t="s">
        <v>6970</v>
      </c>
      <c r="B325" s="43" t="s">
        <v>5208</v>
      </c>
      <c r="C325" s="43" t="s">
        <v>181</v>
      </c>
      <c r="D325" s="44" t="s">
        <v>4260</v>
      </c>
      <c r="E325" s="50">
        <v>360</v>
      </c>
      <c r="F325" s="50" t="s">
        <v>8847</v>
      </c>
      <c r="G325" s="50" t="s">
        <v>9210</v>
      </c>
    </row>
    <row r="326" spans="1:7" ht="31.5" x14ac:dyDescent="0.25">
      <c r="A326" s="28" t="s">
        <v>6971</v>
      </c>
      <c r="B326" s="43" t="s">
        <v>5226</v>
      </c>
      <c r="C326" s="43" t="s">
        <v>2743</v>
      </c>
      <c r="D326" s="44" t="s">
        <v>4434</v>
      </c>
      <c r="E326" s="50">
        <v>1072</v>
      </c>
      <c r="F326" s="45" t="s">
        <v>4327</v>
      </c>
      <c r="G326" s="50" t="s">
        <v>9209</v>
      </c>
    </row>
    <row r="327" spans="1:7" x14ac:dyDescent="0.25">
      <c r="A327" s="28" t="s">
        <v>6972</v>
      </c>
      <c r="B327" s="43" t="s">
        <v>5209</v>
      </c>
      <c r="C327" s="44" t="s">
        <v>3548</v>
      </c>
      <c r="D327" s="44" t="s">
        <v>4260</v>
      </c>
      <c r="E327" s="50">
        <v>270</v>
      </c>
      <c r="F327" s="42" t="s">
        <v>8841</v>
      </c>
      <c r="G327" s="45" t="s">
        <v>4431</v>
      </c>
    </row>
    <row r="328" spans="1:7" ht="31.5" x14ac:dyDescent="0.25">
      <c r="A328" s="28" t="s">
        <v>6973</v>
      </c>
      <c r="B328" s="43" t="s">
        <v>5227</v>
      </c>
      <c r="C328" s="44" t="s">
        <v>1759</v>
      </c>
      <c r="D328" s="44" t="s">
        <v>4263</v>
      </c>
      <c r="E328" s="50">
        <v>723</v>
      </c>
      <c r="F328" s="45" t="s">
        <v>4327</v>
      </c>
      <c r="G328" s="45" t="s">
        <v>8828</v>
      </c>
    </row>
    <row r="329" spans="1:7" x14ac:dyDescent="0.25">
      <c r="A329" s="28" t="s">
        <v>6974</v>
      </c>
      <c r="B329" s="43" t="s">
        <v>5228</v>
      </c>
      <c r="C329" s="44" t="s">
        <v>4301</v>
      </c>
      <c r="D329" s="44" t="s">
        <v>4263</v>
      </c>
      <c r="E329" s="50">
        <v>524</v>
      </c>
      <c r="F329" s="45" t="s">
        <v>4327</v>
      </c>
      <c r="G329" s="45" t="s">
        <v>9208</v>
      </c>
    </row>
    <row r="330" spans="1:7" x14ac:dyDescent="0.25">
      <c r="A330" s="28" t="s">
        <v>6975</v>
      </c>
      <c r="B330" s="43" t="s">
        <v>5210</v>
      </c>
      <c r="C330" s="44" t="s">
        <v>1761</v>
      </c>
      <c r="D330" s="44" t="s">
        <v>4260</v>
      </c>
      <c r="E330" s="50">
        <v>115</v>
      </c>
      <c r="F330" s="45" t="s">
        <v>8849</v>
      </c>
      <c r="G330" s="45" t="s">
        <v>9207</v>
      </c>
    </row>
    <row r="331" spans="1:7" x14ac:dyDescent="0.25">
      <c r="A331" s="28" t="s">
        <v>6976</v>
      </c>
      <c r="B331" s="43" t="s">
        <v>5211</v>
      </c>
      <c r="C331" s="44" t="s">
        <v>224</v>
      </c>
      <c r="D331" s="44" t="s">
        <v>4292</v>
      </c>
      <c r="E331" s="50">
        <v>39</v>
      </c>
      <c r="F331" s="45" t="s">
        <v>8850</v>
      </c>
      <c r="G331" s="45" t="s">
        <v>9206</v>
      </c>
    </row>
    <row r="332" spans="1:7" x14ac:dyDescent="0.25">
      <c r="A332" s="28" t="s">
        <v>6977</v>
      </c>
      <c r="B332" s="43" t="s">
        <v>5229</v>
      </c>
      <c r="C332" s="44" t="s">
        <v>159</v>
      </c>
      <c r="D332" s="44" t="s">
        <v>4292</v>
      </c>
      <c r="E332" s="50">
        <v>330</v>
      </c>
      <c r="F332" s="45" t="s">
        <v>4319</v>
      </c>
      <c r="G332" s="45" t="s">
        <v>9205</v>
      </c>
    </row>
    <row r="333" spans="1:7" x14ac:dyDescent="0.25">
      <c r="A333" s="28" t="s">
        <v>6978</v>
      </c>
      <c r="B333" s="43" t="s">
        <v>5213</v>
      </c>
      <c r="C333" s="44" t="s">
        <v>4444</v>
      </c>
      <c r="D333" s="44" t="s">
        <v>4292</v>
      </c>
      <c r="E333" s="50">
        <v>360</v>
      </c>
      <c r="F333" s="45" t="s">
        <v>8839</v>
      </c>
      <c r="G333" s="45" t="s">
        <v>554</v>
      </c>
    </row>
    <row r="334" spans="1:7" ht="31.5" x14ac:dyDescent="0.25">
      <c r="A334" s="28" t="s">
        <v>6979</v>
      </c>
      <c r="B334" s="43" t="s">
        <v>5214</v>
      </c>
      <c r="C334" s="43" t="s">
        <v>4437</v>
      </c>
      <c r="D334" s="43" t="s">
        <v>4438</v>
      </c>
      <c r="E334" s="50">
        <v>440</v>
      </c>
      <c r="F334" s="45" t="s">
        <v>8838</v>
      </c>
      <c r="G334" s="45" t="s">
        <v>8828</v>
      </c>
    </row>
    <row r="335" spans="1:7" x14ac:dyDescent="0.25">
      <c r="A335" s="28" t="s">
        <v>6980</v>
      </c>
      <c r="B335" s="43" t="s">
        <v>5230</v>
      </c>
      <c r="C335" s="43" t="s">
        <v>4441</v>
      </c>
      <c r="D335" s="43" t="s">
        <v>4440</v>
      </c>
      <c r="E335" s="50">
        <v>1027</v>
      </c>
      <c r="F335" s="50" t="s">
        <v>969</v>
      </c>
      <c r="G335" s="50" t="s">
        <v>4439</v>
      </c>
    </row>
    <row r="336" spans="1:7" ht="31.5" x14ac:dyDescent="0.25">
      <c r="A336" s="28" t="s">
        <v>6981</v>
      </c>
      <c r="B336" s="40" t="s">
        <v>5215</v>
      </c>
      <c r="C336" s="41" t="s">
        <v>232</v>
      </c>
      <c r="D336" s="41" t="s">
        <v>4304</v>
      </c>
      <c r="E336" s="49">
        <v>1016</v>
      </c>
      <c r="F336" s="42" t="s">
        <v>8837</v>
      </c>
      <c r="G336" s="42" t="s">
        <v>4306</v>
      </c>
    </row>
    <row r="337" spans="1:7" x14ac:dyDescent="0.25">
      <c r="A337" s="28" t="s">
        <v>6982</v>
      </c>
      <c r="B337" s="43" t="s">
        <v>5231</v>
      </c>
      <c r="C337" s="41" t="s">
        <v>4303</v>
      </c>
      <c r="D337" s="41" t="s">
        <v>4292</v>
      </c>
      <c r="E337" s="49">
        <v>278</v>
      </c>
      <c r="F337" s="42" t="s">
        <v>1156</v>
      </c>
      <c r="G337" s="42" t="s">
        <v>9217</v>
      </c>
    </row>
    <row r="338" spans="1:7" x14ac:dyDescent="0.25">
      <c r="A338" s="28" t="s">
        <v>6983</v>
      </c>
      <c r="B338" s="43" t="s">
        <v>5216</v>
      </c>
      <c r="C338" s="43" t="s">
        <v>4442</v>
      </c>
      <c r="D338" s="41" t="s">
        <v>4298</v>
      </c>
      <c r="E338" s="50">
        <v>69</v>
      </c>
      <c r="F338" s="50" t="s">
        <v>8836</v>
      </c>
      <c r="G338" s="50" t="s">
        <v>9218</v>
      </c>
    </row>
    <row r="339" spans="1:7" x14ac:dyDescent="0.25">
      <c r="A339" s="28" t="s">
        <v>6984</v>
      </c>
      <c r="B339" s="43" t="s">
        <v>5232</v>
      </c>
      <c r="C339" s="43" t="s">
        <v>550</v>
      </c>
      <c r="D339" s="41" t="s">
        <v>4292</v>
      </c>
      <c r="E339" s="49">
        <v>400</v>
      </c>
      <c r="F339" s="42" t="s">
        <v>9221</v>
      </c>
      <c r="G339" s="42" t="s">
        <v>9219</v>
      </c>
    </row>
    <row r="340" spans="1:7" x14ac:dyDescent="0.25">
      <c r="A340" s="28" t="s">
        <v>6985</v>
      </c>
      <c r="B340" s="43" t="s">
        <v>5233</v>
      </c>
      <c r="C340" s="43" t="s">
        <v>56</v>
      </c>
      <c r="D340" s="41" t="s">
        <v>4292</v>
      </c>
      <c r="E340" s="49">
        <v>102</v>
      </c>
      <c r="F340" s="42" t="s">
        <v>554</v>
      </c>
      <c r="G340" s="42" t="s">
        <v>9220</v>
      </c>
    </row>
    <row r="341" spans="1:7" x14ac:dyDescent="0.25">
      <c r="A341" s="94" t="s">
        <v>815</v>
      </c>
      <c r="B341" s="94"/>
      <c r="C341" s="94"/>
      <c r="D341" s="94"/>
      <c r="E341" s="23">
        <f>SUM(E310:E340)/1000</f>
        <v>16.431000000000001</v>
      </c>
      <c r="F341" s="95" t="s">
        <v>809</v>
      </c>
      <c r="G341" s="95"/>
    </row>
    <row r="342" spans="1:7" x14ac:dyDescent="0.25">
      <c r="A342" s="93" t="s">
        <v>7037</v>
      </c>
      <c r="B342" s="93"/>
      <c r="C342" s="93"/>
      <c r="D342" s="93"/>
      <c r="E342" s="93"/>
      <c r="F342" s="93"/>
      <c r="G342" s="93"/>
    </row>
    <row r="343" spans="1:7" x14ac:dyDescent="0.25">
      <c r="A343" s="94" t="s">
        <v>1586</v>
      </c>
      <c r="B343" s="94"/>
      <c r="C343" s="94"/>
      <c r="D343" s="94"/>
      <c r="E343" s="23">
        <v>0</v>
      </c>
      <c r="F343" s="95" t="s">
        <v>809</v>
      </c>
      <c r="G343" s="95"/>
    </row>
    <row r="344" spans="1:7" x14ac:dyDescent="0.25">
      <c r="A344" s="94" t="s">
        <v>811</v>
      </c>
      <c r="B344" s="94"/>
      <c r="C344" s="94"/>
      <c r="D344" s="94"/>
      <c r="E344" s="23">
        <f>E341+E343</f>
        <v>16.431000000000001</v>
      </c>
      <c r="F344" s="95" t="s">
        <v>809</v>
      </c>
      <c r="G344" s="95"/>
    </row>
    <row r="345" spans="1:7" x14ac:dyDescent="0.25">
      <c r="A345" s="79" t="s">
        <v>7040</v>
      </c>
      <c r="B345" s="79"/>
      <c r="C345" s="79"/>
      <c r="D345" s="79"/>
      <c r="E345" s="79"/>
      <c r="F345" s="79"/>
      <c r="G345" s="79"/>
    </row>
    <row r="346" spans="1:7" x14ac:dyDescent="0.25">
      <c r="A346" s="93" t="s">
        <v>7041</v>
      </c>
      <c r="B346" s="93"/>
      <c r="C346" s="93"/>
      <c r="D346" s="93"/>
      <c r="E346" s="93"/>
      <c r="F346" s="93"/>
      <c r="G346" s="93"/>
    </row>
    <row r="347" spans="1:7" x14ac:dyDescent="0.25">
      <c r="A347" s="28" t="s">
        <v>7042</v>
      </c>
      <c r="B347" s="43" t="s">
        <v>5234</v>
      </c>
      <c r="C347" s="44" t="s">
        <v>4481</v>
      </c>
      <c r="D347" s="44" t="s">
        <v>4460</v>
      </c>
      <c r="E347" s="50">
        <v>278</v>
      </c>
      <c r="F347" s="45" t="s">
        <v>8876</v>
      </c>
      <c r="G347" s="45" t="s">
        <v>9222</v>
      </c>
    </row>
    <row r="348" spans="1:7" x14ac:dyDescent="0.25">
      <c r="A348" s="94" t="s">
        <v>815</v>
      </c>
      <c r="B348" s="82"/>
      <c r="C348" s="82"/>
      <c r="D348" s="82"/>
      <c r="E348" s="23">
        <f>SUM(E347:E347)/1000</f>
        <v>0.27800000000000002</v>
      </c>
      <c r="F348" s="95" t="s">
        <v>809</v>
      </c>
      <c r="G348" s="95"/>
    </row>
    <row r="349" spans="1:7" x14ac:dyDescent="0.25">
      <c r="A349" s="93" t="s">
        <v>7069</v>
      </c>
      <c r="B349" s="80"/>
      <c r="C349" s="80"/>
      <c r="D349" s="80"/>
      <c r="E349" s="80"/>
      <c r="F349" s="80"/>
      <c r="G349" s="80"/>
    </row>
    <row r="350" spans="1:7" s="34" customFormat="1" ht="31.5" x14ac:dyDescent="0.25">
      <c r="A350" s="28" t="s">
        <v>7068</v>
      </c>
      <c r="B350" s="43" t="s">
        <v>5238</v>
      </c>
      <c r="C350" s="44" t="s">
        <v>4556</v>
      </c>
      <c r="D350" s="44" t="s">
        <v>4479</v>
      </c>
      <c r="E350" s="50">
        <v>1065</v>
      </c>
      <c r="F350" s="45" t="s">
        <v>8869</v>
      </c>
      <c r="G350" s="45" t="s">
        <v>4570</v>
      </c>
    </row>
    <row r="351" spans="1:7" x14ac:dyDescent="0.25">
      <c r="A351" s="94" t="s">
        <v>1586</v>
      </c>
      <c r="B351" s="82"/>
      <c r="C351" s="82"/>
      <c r="D351" s="82"/>
      <c r="E351" s="23">
        <f>SUM(E350:E350)/1000</f>
        <v>1.0649999999999999</v>
      </c>
      <c r="F351" s="95" t="s">
        <v>809</v>
      </c>
      <c r="G351" s="95"/>
    </row>
    <row r="352" spans="1:7" x14ac:dyDescent="0.25">
      <c r="A352" s="94" t="s">
        <v>811</v>
      </c>
      <c r="B352" s="82"/>
      <c r="C352" s="82"/>
      <c r="D352" s="82"/>
      <c r="E352" s="23">
        <f>E348+E351</f>
        <v>1.343</v>
      </c>
      <c r="F352" s="95" t="s">
        <v>809</v>
      </c>
      <c r="G352" s="95"/>
    </row>
    <row r="353" spans="1:7" x14ac:dyDescent="0.25">
      <c r="A353" s="79" t="s">
        <v>7102</v>
      </c>
      <c r="B353" s="80"/>
      <c r="C353" s="80"/>
      <c r="D353" s="80"/>
      <c r="E353" s="80"/>
      <c r="F353" s="80"/>
      <c r="G353" s="80"/>
    </row>
    <row r="354" spans="1:7" x14ac:dyDescent="0.25">
      <c r="A354" s="93" t="s">
        <v>7103</v>
      </c>
      <c r="B354" s="80"/>
      <c r="C354" s="80"/>
      <c r="D354" s="80"/>
      <c r="E354" s="80"/>
      <c r="F354" s="80"/>
      <c r="G354" s="80"/>
    </row>
    <row r="355" spans="1:7" x14ac:dyDescent="0.25">
      <c r="A355" s="28" t="s">
        <v>7104</v>
      </c>
      <c r="B355" s="43" t="s">
        <v>5239</v>
      </c>
      <c r="C355" s="44" t="s">
        <v>67</v>
      </c>
      <c r="D355" s="44" t="s">
        <v>72</v>
      </c>
      <c r="E355" s="45">
        <v>200</v>
      </c>
      <c r="F355" s="45" t="s">
        <v>9223</v>
      </c>
      <c r="G355" s="45" t="s">
        <v>69</v>
      </c>
    </row>
    <row r="356" spans="1:7" x14ac:dyDescent="0.25">
      <c r="A356" s="81" t="s">
        <v>815</v>
      </c>
      <c r="B356" s="82"/>
      <c r="C356" s="82"/>
      <c r="D356" s="82"/>
      <c r="E356" s="32">
        <f>SUM(E355:E355)/1000</f>
        <v>0.2</v>
      </c>
      <c r="F356" s="104" t="s">
        <v>809</v>
      </c>
      <c r="G356" s="104"/>
    </row>
    <row r="357" spans="1:7" x14ac:dyDescent="0.25">
      <c r="A357" s="79" t="s">
        <v>7168</v>
      </c>
      <c r="B357" s="80"/>
      <c r="C357" s="80"/>
      <c r="D357" s="80"/>
      <c r="E357" s="80"/>
      <c r="F357" s="80"/>
      <c r="G357" s="80"/>
    </row>
    <row r="358" spans="1:7" ht="31.5" x14ac:dyDescent="0.25">
      <c r="A358" s="28" t="s">
        <v>7169</v>
      </c>
      <c r="B358" s="43" t="s">
        <v>9232</v>
      </c>
      <c r="C358" s="44" t="s">
        <v>351</v>
      </c>
      <c r="D358" s="44" t="s">
        <v>352</v>
      </c>
      <c r="E358" s="45">
        <v>895</v>
      </c>
      <c r="F358" s="45" t="s">
        <v>353</v>
      </c>
      <c r="G358" s="45" t="s">
        <v>9224</v>
      </c>
    </row>
    <row r="359" spans="1:7" ht="31.5" x14ac:dyDescent="0.25">
      <c r="A359" s="28" t="s">
        <v>7170</v>
      </c>
      <c r="B359" s="40" t="s">
        <v>5243</v>
      </c>
      <c r="C359" s="41" t="s">
        <v>326</v>
      </c>
      <c r="D359" s="41" t="s">
        <v>328</v>
      </c>
      <c r="E359" s="42">
        <v>1288</v>
      </c>
      <c r="F359" s="42" t="s">
        <v>317</v>
      </c>
      <c r="G359" s="42" t="s">
        <v>329</v>
      </c>
    </row>
    <row r="360" spans="1:7" x14ac:dyDescent="0.25">
      <c r="A360" s="81" t="s">
        <v>1586</v>
      </c>
      <c r="B360" s="82"/>
      <c r="C360" s="82"/>
      <c r="D360" s="82"/>
      <c r="E360" s="32">
        <f>SUM(E358:E359)/1000</f>
        <v>2.1829999999999998</v>
      </c>
      <c r="F360" s="104" t="s">
        <v>809</v>
      </c>
      <c r="G360" s="104"/>
    </row>
    <row r="361" spans="1:7" x14ac:dyDescent="0.25">
      <c r="A361" s="94" t="s">
        <v>811</v>
      </c>
      <c r="B361" s="82"/>
      <c r="C361" s="82"/>
      <c r="D361" s="82"/>
      <c r="E361" s="23">
        <f>E356+E360</f>
        <v>2.383</v>
      </c>
      <c r="F361" s="95" t="s">
        <v>809</v>
      </c>
      <c r="G361" s="95"/>
    </row>
    <row r="362" spans="1:7" x14ac:dyDescent="0.25">
      <c r="A362" s="79" t="s">
        <v>7205</v>
      </c>
      <c r="B362" s="80"/>
      <c r="C362" s="80"/>
      <c r="D362" s="80"/>
      <c r="E362" s="80"/>
      <c r="F362" s="80"/>
      <c r="G362" s="80"/>
    </row>
    <row r="363" spans="1:7" x14ac:dyDescent="0.25">
      <c r="A363" s="93" t="s">
        <v>7206</v>
      </c>
      <c r="B363" s="80"/>
      <c r="C363" s="80"/>
      <c r="D363" s="80"/>
      <c r="E363" s="80"/>
      <c r="F363" s="80"/>
      <c r="G363" s="80"/>
    </row>
    <row r="364" spans="1:7" x14ac:dyDescent="0.25">
      <c r="A364" s="28" t="s">
        <v>7207</v>
      </c>
      <c r="B364" s="43" t="s">
        <v>5246</v>
      </c>
      <c r="C364" s="44" t="s">
        <v>2323</v>
      </c>
      <c r="D364" s="44" t="s">
        <v>4602</v>
      </c>
      <c r="E364" s="50">
        <v>140</v>
      </c>
      <c r="F364" s="45" t="s">
        <v>4649</v>
      </c>
      <c r="G364" s="45" t="s">
        <v>9226</v>
      </c>
    </row>
    <row r="365" spans="1:7" x14ac:dyDescent="0.25">
      <c r="A365" s="28" t="s">
        <v>7208</v>
      </c>
      <c r="B365" s="43" t="s">
        <v>5247</v>
      </c>
      <c r="C365" s="43" t="s">
        <v>964</v>
      </c>
      <c r="D365" s="44" t="s">
        <v>4602</v>
      </c>
      <c r="E365" s="50">
        <v>216</v>
      </c>
      <c r="F365" s="45" t="s">
        <v>4649</v>
      </c>
      <c r="G365" s="50" t="s">
        <v>9225</v>
      </c>
    </row>
    <row r="366" spans="1:7" x14ac:dyDescent="0.25">
      <c r="A366" s="28" t="s">
        <v>7209</v>
      </c>
      <c r="B366" s="40" t="s">
        <v>7490</v>
      </c>
      <c r="C366" s="41" t="s">
        <v>64</v>
      </c>
      <c r="D366" s="41" t="s">
        <v>4602</v>
      </c>
      <c r="E366" s="49">
        <v>159</v>
      </c>
      <c r="F366" s="42" t="s">
        <v>2636</v>
      </c>
      <c r="G366" s="50" t="s">
        <v>7491</v>
      </c>
    </row>
    <row r="367" spans="1:7" x14ac:dyDescent="0.25">
      <c r="A367" s="28" t="s">
        <v>7210</v>
      </c>
      <c r="B367" s="40" t="s">
        <v>7492</v>
      </c>
      <c r="C367" s="41" t="s">
        <v>28</v>
      </c>
      <c r="D367" s="41" t="s">
        <v>4602</v>
      </c>
      <c r="E367" s="49">
        <v>248</v>
      </c>
      <c r="F367" s="42" t="s">
        <v>7493</v>
      </c>
      <c r="G367" s="42" t="s">
        <v>2636</v>
      </c>
    </row>
    <row r="368" spans="1:7" x14ac:dyDescent="0.25">
      <c r="A368" s="28" t="s">
        <v>7211</v>
      </c>
      <c r="B368" s="40" t="s">
        <v>7494</v>
      </c>
      <c r="C368" s="41" t="s">
        <v>1534</v>
      </c>
      <c r="D368" s="41" t="s">
        <v>4602</v>
      </c>
      <c r="E368" s="49">
        <v>520</v>
      </c>
      <c r="F368" s="42" t="s">
        <v>7493</v>
      </c>
      <c r="G368" s="42" t="s">
        <v>1267</v>
      </c>
    </row>
    <row r="369" spans="1:7" ht="31.5" x14ac:dyDescent="0.25">
      <c r="A369" s="28" t="s">
        <v>7212</v>
      </c>
      <c r="B369" s="40" t="s">
        <v>7494</v>
      </c>
      <c r="C369" s="41" t="s">
        <v>7495</v>
      </c>
      <c r="D369" s="41" t="s">
        <v>4602</v>
      </c>
      <c r="E369" s="49">
        <v>73</v>
      </c>
      <c r="F369" s="42" t="s">
        <v>7499</v>
      </c>
      <c r="G369" s="42" t="s">
        <v>7500</v>
      </c>
    </row>
    <row r="370" spans="1:7" x14ac:dyDescent="0.25">
      <c r="A370" s="94" t="s">
        <v>815</v>
      </c>
      <c r="B370" s="82"/>
      <c r="C370" s="82"/>
      <c r="D370" s="82"/>
      <c r="E370" s="23">
        <f>SUM(E364:E369)/1000</f>
        <v>1.3560000000000001</v>
      </c>
      <c r="F370" s="95" t="s">
        <v>809</v>
      </c>
      <c r="G370" s="95"/>
    </row>
    <row r="371" spans="1:7" x14ac:dyDescent="0.25">
      <c r="A371" s="93" t="s">
        <v>7689</v>
      </c>
      <c r="B371" s="80"/>
      <c r="C371" s="80"/>
      <c r="D371" s="80"/>
      <c r="E371" s="80"/>
      <c r="F371" s="80"/>
      <c r="G371" s="80"/>
    </row>
    <row r="372" spans="1:7" x14ac:dyDescent="0.25">
      <c r="A372" s="94" t="s">
        <v>1586</v>
      </c>
      <c r="B372" s="82"/>
      <c r="C372" s="82"/>
      <c r="D372" s="82"/>
      <c r="E372" s="23">
        <v>0</v>
      </c>
      <c r="F372" s="95" t="s">
        <v>809</v>
      </c>
      <c r="G372" s="95"/>
    </row>
    <row r="373" spans="1:7" x14ac:dyDescent="0.25">
      <c r="A373" s="94" t="s">
        <v>811</v>
      </c>
      <c r="B373" s="82"/>
      <c r="C373" s="82"/>
      <c r="D373" s="82"/>
      <c r="E373" s="23">
        <f>E370+E372</f>
        <v>1.3560000000000001</v>
      </c>
      <c r="F373" s="95" t="s">
        <v>809</v>
      </c>
      <c r="G373" s="95"/>
    </row>
    <row r="374" spans="1:7" x14ac:dyDescent="0.25">
      <c r="A374" s="79" t="s">
        <v>7238</v>
      </c>
      <c r="B374" s="80"/>
      <c r="C374" s="80"/>
      <c r="D374" s="80"/>
      <c r="E374" s="80"/>
      <c r="F374" s="80"/>
      <c r="G374" s="80"/>
    </row>
    <row r="375" spans="1:7" x14ac:dyDescent="0.25">
      <c r="A375" s="93" t="s">
        <v>7239</v>
      </c>
      <c r="B375" s="80"/>
      <c r="C375" s="80"/>
      <c r="D375" s="80"/>
      <c r="E375" s="80"/>
      <c r="F375" s="80"/>
      <c r="G375" s="80"/>
    </row>
    <row r="376" spans="1:7" x14ac:dyDescent="0.25">
      <c r="A376" s="28" t="s">
        <v>7240</v>
      </c>
      <c r="B376" s="43" t="s">
        <v>5251</v>
      </c>
      <c r="C376" s="44" t="s">
        <v>1705</v>
      </c>
      <c r="D376" s="44" t="s">
        <v>592</v>
      </c>
      <c r="E376" s="50">
        <v>654</v>
      </c>
      <c r="F376" s="45" t="s">
        <v>4806</v>
      </c>
      <c r="G376" s="45" t="s">
        <v>4829</v>
      </c>
    </row>
    <row r="377" spans="1:7" x14ac:dyDescent="0.25">
      <c r="A377" s="28" t="s">
        <v>7241</v>
      </c>
      <c r="B377" s="43" t="s">
        <v>5252</v>
      </c>
      <c r="C377" s="43" t="s">
        <v>29</v>
      </c>
      <c r="D377" s="44" t="s">
        <v>4730</v>
      </c>
      <c r="E377" s="50">
        <v>420</v>
      </c>
      <c r="F377" s="45" t="s">
        <v>4749</v>
      </c>
      <c r="G377" s="50" t="s">
        <v>9227</v>
      </c>
    </row>
    <row r="378" spans="1:7" x14ac:dyDescent="0.25">
      <c r="A378" s="28" t="s">
        <v>7242</v>
      </c>
      <c r="B378" s="43" t="s">
        <v>5253</v>
      </c>
      <c r="C378" s="43" t="s">
        <v>4835</v>
      </c>
      <c r="D378" s="44" t="s">
        <v>592</v>
      </c>
      <c r="E378" s="50">
        <v>225</v>
      </c>
      <c r="F378" s="45" t="s">
        <v>4760</v>
      </c>
      <c r="G378" s="50" t="s">
        <v>9228</v>
      </c>
    </row>
    <row r="379" spans="1:7" x14ac:dyDescent="0.25">
      <c r="A379" s="28" t="s">
        <v>7243</v>
      </c>
      <c r="B379" s="43" t="s">
        <v>5254</v>
      </c>
      <c r="C379" s="43" t="s">
        <v>61</v>
      </c>
      <c r="D379" s="44" t="s">
        <v>4666</v>
      </c>
      <c r="E379" s="50">
        <v>492</v>
      </c>
      <c r="F379" s="45" t="s">
        <v>4748</v>
      </c>
      <c r="G379" s="50" t="s">
        <v>2801</v>
      </c>
    </row>
    <row r="380" spans="1:7" x14ac:dyDescent="0.25">
      <c r="A380" s="28" t="s">
        <v>7244</v>
      </c>
      <c r="B380" s="43" t="s">
        <v>5255</v>
      </c>
      <c r="C380" s="43" t="s">
        <v>3938</v>
      </c>
      <c r="D380" s="44" t="s">
        <v>4734</v>
      </c>
      <c r="E380" s="50">
        <v>1640</v>
      </c>
      <c r="F380" s="45" t="s">
        <v>4756</v>
      </c>
      <c r="G380" s="45" t="s">
        <v>9229</v>
      </c>
    </row>
    <row r="381" spans="1:7" x14ac:dyDescent="0.25">
      <c r="A381" s="28" t="s">
        <v>7245</v>
      </c>
      <c r="B381" s="43" t="s">
        <v>5256</v>
      </c>
      <c r="C381" s="43" t="s">
        <v>4859</v>
      </c>
      <c r="D381" s="44" t="s">
        <v>4710</v>
      </c>
      <c r="E381" s="50">
        <v>718</v>
      </c>
      <c r="F381" s="45" t="s">
        <v>4752</v>
      </c>
      <c r="G381" s="45" t="s">
        <v>1703</v>
      </c>
    </row>
    <row r="382" spans="1:7" x14ac:dyDescent="0.25">
      <c r="A382" s="28" t="s">
        <v>7246</v>
      </c>
      <c r="B382" s="43" t="s">
        <v>5257</v>
      </c>
      <c r="C382" s="43" t="s">
        <v>1701</v>
      </c>
      <c r="D382" s="44" t="s">
        <v>4710</v>
      </c>
      <c r="E382" s="50">
        <v>1810</v>
      </c>
      <c r="F382" s="45" t="s">
        <v>4860</v>
      </c>
      <c r="G382" s="45" t="s">
        <v>9230</v>
      </c>
    </row>
    <row r="383" spans="1:7" x14ac:dyDescent="0.25">
      <c r="A383" s="81" t="s">
        <v>815</v>
      </c>
      <c r="B383" s="82"/>
      <c r="C383" s="82"/>
      <c r="D383" s="82"/>
      <c r="E383" s="32">
        <f>SUM(E376:E382)/1000</f>
        <v>5.9589999999999996</v>
      </c>
      <c r="F383" s="104" t="s">
        <v>809</v>
      </c>
      <c r="G383" s="104"/>
    </row>
    <row r="384" spans="1:7" x14ac:dyDescent="0.25">
      <c r="A384" s="79" t="s">
        <v>7336</v>
      </c>
      <c r="B384" s="80"/>
      <c r="C384" s="80"/>
      <c r="D384" s="80"/>
      <c r="E384" s="80"/>
      <c r="F384" s="80"/>
      <c r="G384" s="80"/>
    </row>
    <row r="385" spans="1:7" ht="31.5" x14ac:dyDescent="0.25">
      <c r="A385" s="28" t="s">
        <v>7337</v>
      </c>
      <c r="B385" s="40" t="s">
        <v>5258</v>
      </c>
      <c r="C385" s="41" t="s">
        <v>4814</v>
      </c>
      <c r="D385" s="43" t="s">
        <v>4728</v>
      </c>
      <c r="E385" s="50">
        <v>2392</v>
      </c>
      <c r="F385" s="45" t="s">
        <v>4815</v>
      </c>
      <c r="G385" s="45" t="s">
        <v>9231</v>
      </c>
    </row>
    <row r="386" spans="1:7" x14ac:dyDescent="0.25">
      <c r="A386" s="81" t="s">
        <v>1586</v>
      </c>
      <c r="B386" s="82"/>
      <c r="C386" s="82"/>
      <c r="D386" s="82"/>
      <c r="E386" s="32">
        <f>SUM(E385:E385)/1000</f>
        <v>2.3919999999999999</v>
      </c>
      <c r="F386" s="104" t="s">
        <v>809</v>
      </c>
      <c r="G386" s="104"/>
    </row>
    <row r="387" spans="1:7" ht="16.5" thickBot="1" x14ac:dyDescent="0.3">
      <c r="A387" s="83" t="s">
        <v>811</v>
      </c>
      <c r="B387" s="84"/>
      <c r="C387" s="84"/>
      <c r="D387" s="84"/>
      <c r="E387" s="35">
        <f>E383+E386</f>
        <v>8.3509999999999991</v>
      </c>
      <c r="F387" s="105" t="s">
        <v>809</v>
      </c>
      <c r="G387" s="105"/>
    </row>
    <row r="388" spans="1:7" x14ac:dyDescent="0.25">
      <c r="A388" s="85" t="s">
        <v>5259</v>
      </c>
      <c r="B388" s="86"/>
      <c r="C388" s="86"/>
      <c r="D388" s="86"/>
      <c r="E388" s="36">
        <f>E8+E34+E50+E62+E69+E113+E126+E151+E157+E166+E182+E192+E200+E206+E218+E236+E264+E277+E290+E304+E341+E348+E356+E370+E383</f>
        <v>83.173280000000005</v>
      </c>
      <c r="F388" s="98" t="s">
        <v>809</v>
      </c>
      <c r="G388" s="99"/>
    </row>
    <row r="389" spans="1:7" x14ac:dyDescent="0.25">
      <c r="A389" s="87" t="s">
        <v>5260</v>
      </c>
      <c r="B389" s="88"/>
      <c r="C389" s="88"/>
      <c r="D389" s="88"/>
      <c r="E389" s="37">
        <f>E9+E37+E54+E65+E75+E117+E128+E153+E159+E168+E185+E194+E202+E208+E220+E238+E266+E279+E293+E306+E343+E351+E360+E372+E386</f>
        <v>10.613</v>
      </c>
      <c r="F389" s="100" t="s">
        <v>809</v>
      </c>
      <c r="G389" s="101"/>
    </row>
    <row r="390" spans="1:7" ht="16.5" thickBot="1" x14ac:dyDescent="0.3">
      <c r="A390" s="89" t="s">
        <v>5261</v>
      </c>
      <c r="B390" s="90"/>
      <c r="C390" s="90"/>
      <c r="D390" s="90"/>
      <c r="E390" s="38">
        <f>E10+E38+E55+E66+E76+E118+E129+E154+E160+E169+E186+E195+E203+E209+E221+E239+E267+E280+E294+E307+E344+E352+E361+E373+E387</f>
        <v>93.786279999999991</v>
      </c>
      <c r="F390" s="102" t="s">
        <v>809</v>
      </c>
      <c r="G390" s="103"/>
    </row>
    <row r="391" spans="1:7" x14ac:dyDescent="0.25">
      <c r="B391" s="39"/>
    </row>
    <row r="392" spans="1:7" x14ac:dyDescent="0.25">
      <c r="B392" s="39"/>
    </row>
    <row r="393" spans="1:7" x14ac:dyDescent="0.25">
      <c r="B393" s="39"/>
    </row>
    <row r="394" spans="1:7" x14ac:dyDescent="0.25">
      <c r="B394" s="39"/>
    </row>
    <row r="395" spans="1:7" x14ac:dyDescent="0.25">
      <c r="B395" s="39"/>
    </row>
    <row r="396" spans="1:7" x14ac:dyDescent="0.25">
      <c r="B396" s="39"/>
    </row>
    <row r="397" spans="1:7" x14ac:dyDescent="0.25">
      <c r="B397" s="39"/>
    </row>
    <row r="398" spans="1:7" x14ac:dyDescent="0.25">
      <c r="B398" s="39"/>
    </row>
    <row r="399" spans="1:7" x14ac:dyDescent="0.25">
      <c r="B399" s="39"/>
    </row>
    <row r="400" spans="1:7" x14ac:dyDescent="0.25">
      <c r="B400" s="39"/>
    </row>
    <row r="401" spans="2:2" x14ac:dyDescent="0.25">
      <c r="B401" s="39"/>
    </row>
    <row r="402" spans="2:2" x14ac:dyDescent="0.25">
      <c r="B402" s="39"/>
    </row>
    <row r="403" spans="2:2" x14ac:dyDescent="0.25">
      <c r="B403" s="39"/>
    </row>
    <row r="404" spans="2:2" x14ac:dyDescent="0.25">
      <c r="B404" s="39"/>
    </row>
    <row r="405" spans="2:2" x14ac:dyDescent="0.25">
      <c r="B405" s="39"/>
    </row>
    <row r="406" spans="2:2" x14ac:dyDescent="0.25">
      <c r="B406" s="39"/>
    </row>
    <row r="407" spans="2:2" x14ac:dyDescent="0.25">
      <c r="B407" s="39"/>
    </row>
    <row r="408" spans="2:2" x14ac:dyDescent="0.25">
      <c r="B408" s="39"/>
    </row>
    <row r="409" spans="2:2" x14ac:dyDescent="0.25">
      <c r="B409" s="39"/>
    </row>
    <row r="410" spans="2:2" x14ac:dyDescent="0.25">
      <c r="B410" s="39"/>
    </row>
    <row r="411" spans="2:2" x14ac:dyDescent="0.25">
      <c r="B411" s="39"/>
    </row>
    <row r="412" spans="2:2" x14ac:dyDescent="0.25">
      <c r="B412" s="39"/>
    </row>
    <row r="413" spans="2:2" x14ac:dyDescent="0.25">
      <c r="B413" s="39"/>
    </row>
    <row r="414" spans="2:2" x14ac:dyDescent="0.25">
      <c r="B414" s="39"/>
    </row>
    <row r="415" spans="2:2" x14ac:dyDescent="0.25">
      <c r="B415" s="39"/>
    </row>
    <row r="416" spans="2:2" x14ac:dyDescent="0.25">
      <c r="B416" s="39"/>
    </row>
    <row r="417" spans="2:2" x14ac:dyDescent="0.25">
      <c r="B417" s="39"/>
    </row>
    <row r="418" spans="2:2" x14ac:dyDescent="0.25">
      <c r="B418" s="39"/>
    </row>
    <row r="419" spans="2:2" x14ac:dyDescent="0.25">
      <c r="B419" s="39"/>
    </row>
    <row r="420" spans="2:2" x14ac:dyDescent="0.25">
      <c r="B420" s="39"/>
    </row>
    <row r="421" spans="2:2" x14ac:dyDescent="0.25">
      <c r="B421" s="39"/>
    </row>
    <row r="422" spans="2:2" x14ac:dyDescent="0.25">
      <c r="B422" s="39"/>
    </row>
    <row r="423" spans="2:2" x14ac:dyDescent="0.25">
      <c r="B423" s="39"/>
    </row>
    <row r="424" spans="2:2" x14ac:dyDescent="0.25">
      <c r="B424" s="39"/>
    </row>
    <row r="425" spans="2:2" x14ac:dyDescent="0.25">
      <c r="B425" s="39"/>
    </row>
    <row r="426" spans="2:2" x14ac:dyDescent="0.25">
      <c r="B426" s="39"/>
    </row>
    <row r="427" spans="2:2" x14ac:dyDescent="0.25">
      <c r="B427" s="39"/>
    </row>
    <row r="428" spans="2:2" x14ac:dyDescent="0.25">
      <c r="B428" s="39"/>
    </row>
    <row r="429" spans="2:2" x14ac:dyDescent="0.25">
      <c r="B429" s="39"/>
    </row>
    <row r="430" spans="2:2" x14ac:dyDescent="0.25">
      <c r="B430" s="39"/>
    </row>
    <row r="431" spans="2:2" x14ac:dyDescent="0.25">
      <c r="B431" s="39"/>
    </row>
    <row r="432" spans="2:2" x14ac:dyDescent="0.25">
      <c r="B432" s="39"/>
    </row>
    <row r="433" spans="2:2" x14ac:dyDescent="0.25">
      <c r="B433" s="39"/>
    </row>
    <row r="434" spans="2:2" x14ac:dyDescent="0.25">
      <c r="B434" s="39"/>
    </row>
    <row r="435" spans="2:2" x14ac:dyDescent="0.25">
      <c r="B435" s="39"/>
    </row>
    <row r="436" spans="2:2" x14ac:dyDescent="0.25">
      <c r="B436" s="39"/>
    </row>
    <row r="437" spans="2:2" x14ac:dyDescent="0.25">
      <c r="B437" s="39"/>
    </row>
    <row r="438" spans="2:2" x14ac:dyDescent="0.25">
      <c r="B438" s="39"/>
    </row>
    <row r="439" spans="2:2" x14ac:dyDescent="0.25">
      <c r="B439" s="39"/>
    </row>
    <row r="440" spans="2:2" x14ac:dyDescent="0.25">
      <c r="B440" s="39"/>
    </row>
    <row r="441" spans="2:2" x14ac:dyDescent="0.25">
      <c r="B441" s="39"/>
    </row>
    <row r="442" spans="2:2" x14ac:dyDescent="0.25">
      <c r="B442" s="39"/>
    </row>
    <row r="443" spans="2:2" x14ac:dyDescent="0.25">
      <c r="B443" s="39"/>
    </row>
    <row r="444" spans="2:2" x14ac:dyDescent="0.25">
      <c r="B444" s="39"/>
    </row>
    <row r="445" spans="2:2" x14ac:dyDescent="0.25">
      <c r="B445" s="39"/>
    </row>
    <row r="446" spans="2:2" x14ac:dyDescent="0.25">
      <c r="B446" s="39"/>
    </row>
    <row r="447" spans="2:2" x14ac:dyDescent="0.25">
      <c r="B447" s="39"/>
    </row>
    <row r="448" spans="2:2" x14ac:dyDescent="0.25">
      <c r="B448" s="39"/>
    </row>
    <row r="449" spans="2:2" x14ac:dyDescent="0.25">
      <c r="B449" s="39"/>
    </row>
    <row r="450" spans="2:2" x14ac:dyDescent="0.25">
      <c r="B450" s="39"/>
    </row>
    <row r="451" spans="2:2" x14ac:dyDescent="0.25">
      <c r="B451" s="39"/>
    </row>
    <row r="452" spans="2:2" x14ac:dyDescent="0.25">
      <c r="B452" s="39"/>
    </row>
    <row r="453" spans="2:2" x14ac:dyDescent="0.25">
      <c r="B453" s="39"/>
    </row>
    <row r="454" spans="2:2" x14ac:dyDescent="0.25">
      <c r="B454" s="39"/>
    </row>
    <row r="455" spans="2:2" x14ac:dyDescent="0.25">
      <c r="B455" s="39"/>
    </row>
    <row r="456" spans="2:2" x14ac:dyDescent="0.25">
      <c r="B456" s="39"/>
    </row>
    <row r="457" spans="2:2" x14ac:dyDescent="0.25">
      <c r="B457" s="39"/>
    </row>
    <row r="458" spans="2:2" x14ac:dyDescent="0.25">
      <c r="B458" s="39"/>
    </row>
    <row r="459" spans="2:2" x14ac:dyDescent="0.25">
      <c r="B459" s="39"/>
    </row>
    <row r="460" spans="2:2" x14ac:dyDescent="0.25">
      <c r="B460" s="39"/>
    </row>
    <row r="461" spans="2:2" x14ac:dyDescent="0.25">
      <c r="B461" s="39"/>
    </row>
    <row r="462" spans="2:2" x14ac:dyDescent="0.25">
      <c r="B462" s="39"/>
    </row>
    <row r="463" spans="2:2" x14ac:dyDescent="0.25">
      <c r="B463" s="39"/>
    </row>
    <row r="464" spans="2:2" x14ac:dyDescent="0.25">
      <c r="B464" s="39"/>
    </row>
    <row r="465" spans="2:2" x14ac:dyDescent="0.25">
      <c r="B465" s="39"/>
    </row>
    <row r="466" spans="2:2" x14ac:dyDescent="0.25">
      <c r="B466" s="39"/>
    </row>
    <row r="467" spans="2:2" x14ac:dyDescent="0.25">
      <c r="B467" s="39"/>
    </row>
    <row r="468" spans="2:2" x14ac:dyDescent="0.25">
      <c r="B468" s="39"/>
    </row>
    <row r="469" spans="2:2" x14ac:dyDescent="0.25">
      <c r="B469" s="39"/>
    </row>
    <row r="470" spans="2:2" x14ac:dyDescent="0.25">
      <c r="B470" s="39"/>
    </row>
    <row r="471" spans="2:2" x14ac:dyDescent="0.25">
      <c r="B471" s="39"/>
    </row>
    <row r="472" spans="2:2" x14ac:dyDescent="0.25">
      <c r="B472" s="39"/>
    </row>
    <row r="473" spans="2:2" x14ac:dyDescent="0.25">
      <c r="B473" s="39"/>
    </row>
    <row r="474" spans="2:2" x14ac:dyDescent="0.25">
      <c r="B474" s="39"/>
    </row>
    <row r="475" spans="2:2" x14ac:dyDescent="0.25">
      <c r="B475" s="39"/>
    </row>
    <row r="476" spans="2:2" x14ac:dyDescent="0.25">
      <c r="B476" s="39"/>
    </row>
    <row r="477" spans="2:2" x14ac:dyDescent="0.25">
      <c r="B477" s="39"/>
    </row>
    <row r="478" spans="2:2" x14ac:dyDescent="0.25">
      <c r="B478" s="39"/>
    </row>
    <row r="479" spans="2:2" x14ac:dyDescent="0.25">
      <c r="B479" s="39"/>
    </row>
    <row r="480" spans="2:2" x14ac:dyDescent="0.25">
      <c r="B480" s="39"/>
    </row>
    <row r="481" spans="2:2" x14ac:dyDescent="0.25">
      <c r="B481" s="39"/>
    </row>
    <row r="482" spans="2:2" x14ac:dyDescent="0.25">
      <c r="B482" s="39"/>
    </row>
    <row r="483" spans="2:2" x14ac:dyDescent="0.25">
      <c r="B483" s="39"/>
    </row>
    <row r="484" spans="2:2" x14ac:dyDescent="0.25">
      <c r="B484" s="39"/>
    </row>
    <row r="485" spans="2:2" x14ac:dyDescent="0.25">
      <c r="B485" s="39"/>
    </row>
    <row r="486" spans="2:2" x14ac:dyDescent="0.25">
      <c r="B486" s="39"/>
    </row>
    <row r="487" spans="2:2" x14ac:dyDescent="0.25">
      <c r="B487" s="39"/>
    </row>
    <row r="488" spans="2:2" x14ac:dyDescent="0.25">
      <c r="B488" s="39"/>
    </row>
    <row r="489" spans="2:2" x14ac:dyDescent="0.25">
      <c r="B489" s="39"/>
    </row>
    <row r="490" spans="2:2" x14ac:dyDescent="0.25">
      <c r="B490" s="39"/>
    </row>
    <row r="491" spans="2:2" x14ac:dyDescent="0.25">
      <c r="B491" s="39"/>
    </row>
    <row r="492" spans="2:2" x14ac:dyDescent="0.25">
      <c r="B492" s="39"/>
    </row>
  </sheetData>
  <mergeCells count="230">
    <mergeCell ref="A10:D10"/>
    <mergeCell ref="F10:G10"/>
    <mergeCell ref="A11:G11"/>
    <mergeCell ref="A12:G12"/>
    <mergeCell ref="A34:D34"/>
    <mergeCell ref="F34:G34"/>
    <mergeCell ref="A4:G4"/>
    <mergeCell ref="A7:G7"/>
    <mergeCell ref="A8:D8"/>
    <mergeCell ref="F8:G8"/>
    <mergeCell ref="A9:D9"/>
    <mergeCell ref="F9:G9"/>
    <mergeCell ref="A40:G40"/>
    <mergeCell ref="A50:D50"/>
    <mergeCell ref="F50:G50"/>
    <mergeCell ref="A51:G51"/>
    <mergeCell ref="A54:D54"/>
    <mergeCell ref="F54:G54"/>
    <mergeCell ref="A35:G35"/>
    <mergeCell ref="A37:D37"/>
    <mergeCell ref="F37:G37"/>
    <mergeCell ref="A38:D38"/>
    <mergeCell ref="F38:G38"/>
    <mergeCell ref="A39:G39"/>
    <mergeCell ref="A63:G63"/>
    <mergeCell ref="A65:D65"/>
    <mergeCell ref="F65:G65"/>
    <mergeCell ref="A66:D66"/>
    <mergeCell ref="F66:G66"/>
    <mergeCell ref="A67:G67"/>
    <mergeCell ref="A55:D55"/>
    <mergeCell ref="F55:G55"/>
    <mergeCell ref="A56:G56"/>
    <mergeCell ref="A57:G57"/>
    <mergeCell ref="A62:D62"/>
    <mergeCell ref="F62:G62"/>
    <mergeCell ref="A76:D76"/>
    <mergeCell ref="F76:G76"/>
    <mergeCell ref="A77:G77"/>
    <mergeCell ref="A78:G78"/>
    <mergeCell ref="A113:D113"/>
    <mergeCell ref="F113:G113"/>
    <mergeCell ref="A68:G68"/>
    <mergeCell ref="A69:D69"/>
    <mergeCell ref="F69:G69"/>
    <mergeCell ref="A70:G70"/>
    <mergeCell ref="A75:D75"/>
    <mergeCell ref="F75:G75"/>
    <mergeCell ref="A120:G120"/>
    <mergeCell ref="A126:D126"/>
    <mergeCell ref="F126:G126"/>
    <mergeCell ref="A127:G127"/>
    <mergeCell ref="A128:D128"/>
    <mergeCell ref="F128:G128"/>
    <mergeCell ref="A114:G114"/>
    <mergeCell ref="A117:D117"/>
    <mergeCell ref="F117:G117"/>
    <mergeCell ref="A118:D118"/>
    <mergeCell ref="F118:G118"/>
    <mergeCell ref="A119:G119"/>
    <mergeCell ref="A152:G152"/>
    <mergeCell ref="A153:D153"/>
    <mergeCell ref="F153:G153"/>
    <mergeCell ref="A154:D154"/>
    <mergeCell ref="F154:G154"/>
    <mergeCell ref="A155:G155"/>
    <mergeCell ref="A129:D129"/>
    <mergeCell ref="F129:G129"/>
    <mergeCell ref="A130:G130"/>
    <mergeCell ref="A131:G131"/>
    <mergeCell ref="A151:D151"/>
    <mergeCell ref="F151:G151"/>
    <mergeCell ref="A160:D160"/>
    <mergeCell ref="F160:G160"/>
    <mergeCell ref="A161:G161"/>
    <mergeCell ref="A162:G162"/>
    <mergeCell ref="A166:D166"/>
    <mergeCell ref="F166:G166"/>
    <mergeCell ref="A156:G156"/>
    <mergeCell ref="A157:D157"/>
    <mergeCell ref="F157:G157"/>
    <mergeCell ref="A158:G158"/>
    <mergeCell ref="A159:D159"/>
    <mergeCell ref="F159:G159"/>
    <mergeCell ref="A171:G171"/>
    <mergeCell ref="A182:D182"/>
    <mergeCell ref="F182:G182"/>
    <mergeCell ref="A183:G183"/>
    <mergeCell ref="A185:D185"/>
    <mergeCell ref="F185:G185"/>
    <mergeCell ref="A167:G167"/>
    <mergeCell ref="A168:D168"/>
    <mergeCell ref="F168:G168"/>
    <mergeCell ref="A169:D169"/>
    <mergeCell ref="F169:G169"/>
    <mergeCell ref="A170:G170"/>
    <mergeCell ref="A193:G193"/>
    <mergeCell ref="A194:D194"/>
    <mergeCell ref="F194:G194"/>
    <mergeCell ref="A195:D195"/>
    <mergeCell ref="F195:G195"/>
    <mergeCell ref="A196:G196"/>
    <mergeCell ref="A186:D186"/>
    <mergeCell ref="F186:G186"/>
    <mergeCell ref="A187:G187"/>
    <mergeCell ref="A188:G188"/>
    <mergeCell ref="A192:D192"/>
    <mergeCell ref="F192:G192"/>
    <mergeCell ref="A203:D203"/>
    <mergeCell ref="F203:G203"/>
    <mergeCell ref="A204:G204"/>
    <mergeCell ref="A205:G205"/>
    <mergeCell ref="A206:D206"/>
    <mergeCell ref="F206:G206"/>
    <mergeCell ref="A197:G197"/>
    <mergeCell ref="A200:D200"/>
    <mergeCell ref="F200:G200"/>
    <mergeCell ref="A201:G201"/>
    <mergeCell ref="A202:D202"/>
    <mergeCell ref="F202:G202"/>
    <mergeCell ref="A211:G211"/>
    <mergeCell ref="A218:D218"/>
    <mergeCell ref="F218:G218"/>
    <mergeCell ref="A219:G219"/>
    <mergeCell ref="A220:D220"/>
    <mergeCell ref="F220:G220"/>
    <mergeCell ref="A207:G207"/>
    <mergeCell ref="A208:D208"/>
    <mergeCell ref="F208:G208"/>
    <mergeCell ref="A209:D209"/>
    <mergeCell ref="F209:G209"/>
    <mergeCell ref="A210:G210"/>
    <mergeCell ref="A237:G237"/>
    <mergeCell ref="A238:D238"/>
    <mergeCell ref="F238:G238"/>
    <mergeCell ref="A239:D239"/>
    <mergeCell ref="F239:G239"/>
    <mergeCell ref="A240:G240"/>
    <mergeCell ref="A221:D221"/>
    <mergeCell ref="F221:G221"/>
    <mergeCell ref="A222:G222"/>
    <mergeCell ref="A223:G223"/>
    <mergeCell ref="A236:D236"/>
    <mergeCell ref="F236:G236"/>
    <mergeCell ref="A267:D267"/>
    <mergeCell ref="F267:G267"/>
    <mergeCell ref="A268:G268"/>
    <mergeCell ref="A269:G269"/>
    <mergeCell ref="A277:D277"/>
    <mergeCell ref="F277:G277"/>
    <mergeCell ref="A241:G241"/>
    <mergeCell ref="A264:D264"/>
    <mergeCell ref="F264:G264"/>
    <mergeCell ref="A265:G265"/>
    <mergeCell ref="A266:D266"/>
    <mergeCell ref="F266:G266"/>
    <mergeCell ref="A282:G282"/>
    <mergeCell ref="A290:D290"/>
    <mergeCell ref="F290:G290"/>
    <mergeCell ref="A291:G291"/>
    <mergeCell ref="A293:D293"/>
    <mergeCell ref="F293:G293"/>
    <mergeCell ref="A278:G278"/>
    <mergeCell ref="A279:D279"/>
    <mergeCell ref="F279:G279"/>
    <mergeCell ref="A280:D280"/>
    <mergeCell ref="F280:G280"/>
    <mergeCell ref="A281:G281"/>
    <mergeCell ref="A309:G309"/>
    <mergeCell ref="A305:G305"/>
    <mergeCell ref="A306:D306"/>
    <mergeCell ref="F306:G306"/>
    <mergeCell ref="A307:D307"/>
    <mergeCell ref="F307:G307"/>
    <mergeCell ref="A308:G308"/>
    <mergeCell ref="A294:D294"/>
    <mergeCell ref="F294:G294"/>
    <mergeCell ref="A295:G295"/>
    <mergeCell ref="A296:G296"/>
    <mergeCell ref="A304:D304"/>
    <mergeCell ref="F304:G304"/>
    <mergeCell ref="A349:G349"/>
    <mergeCell ref="A351:D351"/>
    <mergeCell ref="F351:G351"/>
    <mergeCell ref="A352:D352"/>
    <mergeCell ref="F352:G352"/>
    <mergeCell ref="A353:G353"/>
    <mergeCell ref="A344:D344"/>
    <mergeCell ref="F344:G344"/>
    <mergeCell ref="A345:G345"/>
    <mergeCell ref="A346:G346"/>
    <mergeCell ref="A348:D348"/>
    <mergeCell ref="F348:G348"/>
    <mergeCell ref="A374:G374"/>
    <mergeCell ref="A361:D361"/>
    <mergeCell ref="F361:G361"/>
    <mergeCell ref="A362:G362"/>
    <mergeCell ref="A363:G363"/>
    <mergeCell ref="A370:D370"/>
    <mergeCell ref="F370:G370"/>
    <mergeCell ref="A354:G354"/>
    <mergeCell ref="A356:D356"/>
    <mergeCell ref="F356:G356"/>
    <mergeCell ref="A357:G357"/>
    <mergeCell ref="A360:D360"/>
    <mergeCell ref="F360:G360"/>
    <mergeCell ref="A390:D390"/>
    <mergeCell ref="F390:G390"/>
    <mergeCell ref="F343:G343"/>
    <mergeCell ref="A343:D343"/>
    <mergeCell ref="A342:G342"/>
    <mergeCell ref="F341:G341"/>
    <mergeCell ref="A341:D341"/>
    <mergeCell ref="A387:D387"/>
    <mergeCell ref="F387:G387"/>
    <mergeCell ref="A388:D388"/>
    <mergeCell ref="F388:G388"/>
    <mergeCell ref="A389:D389"/>
    <mergeCell ref="F389:G389"/>
    <mergeCell ref="A375:G375"/>
    <mergeCell ref="A383:D383"/>
    <mergeCell ref="F383:G383"/>
    <mergeCell ref="A384:G384"/>
    <mergeCell ref="A386:D386"/>
    <mergeCell ref="F386:G386"/>
    <mergeCell ref="A371:G371"/>
    <mergeCell ref="A372:D372"/>
    <mergeCell ref="F372:G372"/>
    <mergeCell ref="A373:D373"/>
    <mergeCell ref="F373:G373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67"/>
  <sheetViews>
    <sheetView showGridLines="0" tabSelected="1" topLeftCell="D1" zoomScaleNormal="100" workbookViewId="0">
      <selection activeCell="H2" sqref="H2"/>
    </sheetView>
  </sheetViews>
  <sheetFormatPr defaultColWidth="9.140625" defaultRowHeight="15" x14ac:dyDescent="0.25"/>
  <cols>
    <col min="1" max="2" width="7.28515625" style="3" hidden="1" customWidth="1"/>
    <col min="3" max="3" width="9.28515625" style="3" customWidth="1"/>
    <col min="4" max="4" width="42.7109375" style="5" customWidth="1"/>
    <col min="5" max="5" width="38.85546875" style="5" customWidth="1"/>
    <col min="6" max="6" width="11.140625" style="4" customWidth="1"/>
    <col min="7" max="7" width="48.85546875" style="4" customWidth="1"/>
    <col min="8" max="8" width="52.28515625" style="4" customWidth="1"/>
    <col min="9" max="9" width="24.42578125" style="2" hidden="1" customWidth="1"/>
    <col min="10" max="10" width="9.140625" style="2" hidden="1" customWidth="1"/>
    <col min="11" max="11" width="21.5703125" style="2" hidden="1" customWidth="1"/>
    <col min="12" max="12" width="15.42578125" style="2" hidden="1" customWidth="1"/>
    <col min="13" max="13" width="15" style="2" hidden="1" customWidth="1"/>
    <col min="14" max="14" width="9.85546875" style="2" hidden="1" customWidth="1"/>
    <col min="15" max="15" width="10.85546875" style="2" hidden="1" customWidth="1"/>
    <col min="16" max="16" width="15.28515625" style="2" hidden="1" customWidth="1"/>
    <col min="17" max="17" width="7.140625" style="2" hidden="1" customWidth="1"/>
    <col min="18" max="18" width="15.28515625" style="2" hidden="1" customWidth="1"/>
    <col min="19" max="19" width="11.28515625" style="2" hidden="1" customWidth="1"/>
    <col min="20" max="20" width="10.28515625" style="2" hidden="1" customWidth="1"/>
    <col min="21" max="21" width="12.28515625" style="2" hidden="1" customWidth="1"/>
    <col min="22" max="22" width="11.140625" style="2" hidden="1" customWidth="1"/>
    <col min="23" max="16384" width="9.140625" style="2"/>
  </cols>
  <sheetData>
    <row r="1" spans="1:22" ht="18.75" x14ac:dyDescent="0.25">
      <c r="A1" s="1" t="s">
        <v>0</v>
      </c>
      <c r="B1" s="1"/>
    </row>
    <row r="2" spans="1:22" ht="47.25" x14ac:dyDescent="0.25">
      <c r="A2" s="1"/>
      <c r="B2" s="1"/>
      <c r="H2" s="12" t="s">
        <v>9275</v>
      </c>
    </row>
    <row r="3" spans="1:22" ht="18.75" x14ac:dyDescent="0.25">
      <c r="A3" s="1"/>
      <c r="B3" s="1"/>
    </row>
    <row r="4" spans="1:22" ht="18.75" x14ac:dyDescent="0.25">
      <c r="A4" s="1"/>
      <c r="B4" s="1"/>
      <c r="C4" s="91" t="s">
        <v>9270</v>
      </c>
      <c r="D4" s="108"/>
      <c r="E4" s="108"/>
      <c r="F4" s="108"/>
      <c r="G4" s="108"/>
      <c r="H4" s="108"/>
    </row>
    <row r="5" spans="1:22" x14ac:dyDescent="0.25">
      <c r="L5" s="8"/>
      <c r="M5" s="8"/>
      <c r="N5" s="8"/>
      <c r="O5" s="8"/>
      <c r="P5" s="8"/>
      <c r="Q5" s="8"/>
      <c r="R5" s="8"/>
      <c r="S5" s="110" t="s">
        <v>4908</v>
      </c>
      <c r="T5" s="110"/>
      <c r="U5" s="110"/>
      <c r="V5" s="110"/>
    </row>
    <row r="6" spans="1:22" ht="73.5" customHeight="1" x14ac:dyDescent="0.25">
      <c r="A6" s="17" t="s">
        <v>1</v>
      </c>
      <c r="B6" s="17"/>
      <c r="C6" s="17" t="s">
        <v>2</v>
      </c>
      <c r="D6" s="18" t="s">
        <v>3</v>
      </c>
      <c r="E6" s="18" t="s">
        <v>18</v>
      </c>
      <c r="F6" s="18" t="s">
        <v>804</v>
      </c>
      <c r="G6" s="18" t="s">
        <v>4</v>
      </c>
      <c r="H6" s="18" t="s">
        <v>5</v>
      </c>
      <c r="L6" s="10" t="s">
        <v>4911</v>
      </c>
      <c r="M6" s="6" t="s">
        <v>4898</v>
      </c>
      <c r="N6" s="6" t="s">
        <v>4899</v>
      </c>
      <c r="O6" s="6" t="s">
        <v>4904</v>
      </c>
      <c r="P6" s="6" t="s">
        <v>4905</v>
      </c>
      <c r="Q6" s="6" t="s">
        <v>4907</v>
      </c>
      <c r="R6" s="6" t="s">
        <v>4906</v>
      </c>
      <c r="S6" s="10" t="s">
        <v>4900</v>
      </c>
      <c r="T6" s="10" t="s">
        <v>4901</v>
      </c>
      <c r="U6" s="10" t="s">
        <v>4902</v>
      </c>
      <c r="V6" s="10" t="s">
        <v>4903</v>
      </c>
    </row>
    <row r="7" spans="1:22" ht="17.25" customHeight="1" x14ac:dyDescent="0.25">
      <c r="A7" s="93" t="s">
        <v>48</v>
      </c>
      <c r="B7" s="93"/>
      <c r="C7" s="80"/>
      <c r="D7" s="80"/>
      <c r="E7" s="80"/>
      <c r="F7" s="80"/>
      <c r="G7" s="80"/>
      <c r="H7" s="80"/>
    </row>
    <row r="8" spans="1:22" ht="15.75" x14ac:dyDescent="0.25">
      <c r="A8" s="93" t="s">
        <v>1299</v>
      </c>
      <c r="B8" s="93"/>
      <c r="C8" s="109"/>
      <c r="D8" s="109"/>
      <c r="E8" s="109"/>
      <c r="F8" s="109"/>
      <c r="G8" s="109"/>
      <c r="H8" s="109"/>
      <c r="I8" s="2" t="e">
        <f>IF(#REF!=0," ",F8)</f>
        <v>#REF!</v>
      </c>
      <c r="K8" s="2" t="e">
        <f>IF(#REF!="registruota",I8," ")</f>
        <v>#REF!</v>
      </c>
    </row>
    <row r="9" spans="1:22" ht="31.5" x14ac:dyDescent="0.25">
      <c r="A9" s="19">
        <v>3</v>
      </c>
      <c r="B9" s="19"/>
      <c r="C9" s="28" t="s">
        <v>7348</v>
      </c>
      <c r="D9" s="27" t="s">
        <v>7836</v>
      </c>
      <c r="E9" s="25" t="s">
        <v>20</v>
      </c>
      <c r="F9" s="26" t="s">
        <v>9272</v>
      </c>
      <c r="G9" s="26"/>
      <c r="H9" s="26"/>
      <c r="K9" s="2" t="e">
        <f>IF(#REF!="registruota",I9," ")</f>
        <v>#REF!</v>
      </c>
    </row>
    <row r="10" spans="1:22" ht="31.5" x14ac:dyDescent="0.25">
      <c r="A10" s="19"/>
      <c r="B10" s="19"/>
      <c r="C10" s="28" t="s">
        <v>7349</v>
      </c>
      <c r="D10" s="27" t="s">
        <v>7837</v>
      </c>
      <c r="E10" s="25" t="s">
        <v>20</v>
      </c>
      <c r="F10" s="26" t="s">
        <v>9273</v>
      </c>
      <c r="G10" s="26"/>
      <c r="H10" s="26"/>
    </row>
    <row r="11" spans="1:22" ht="31.5" x14ac:dyDescent="0.25">
      <c r="A11" s="19"/>
      <c r="B11" s="19"/>
      <c r="C11" s="28" t="s">
        <v>7350</v>
      </c>
      <c r="D11" s="27" t="s">
        <v>7838</v>
      </c>
      <c r="E11" s="25" t="s">
        <v>20</v>
      </c>
      <c r="F11" s="26" t="s">
        <v>9274</v>
      </c>
      <c r="G11" s="26"/>
      <c r="H11" s="26"/>
    </row>
    <row r="12" spans="1:22" ht="15.75" x14ac:dyDescent="0.25">
      <c r="A12" s="94" t="s">
        <v>1300</v>
      </c>
      <c r="B12" s="94"/>
      <c r="C12" s="94"/>
      <c r="D12" s="94"/>
      <c r="E12" s="94"/>
      <c r="F12" s="23">
        <f>SUM(F9:F11)/1000</f>
        <v>0</v>
      </c>
      <c r="G12" s="95" t="s">
        <v>809</v>
      </c>
      <c r="H12" s="95"/>
      <c r="I12" s="2" t="e">
        <f>IF(#REF!=0," ",F12)</f>
        <v>#REF!</v>
      </c>
      <c r="K12" s="2" t="e">
        <f>IF(#REF!="registruota",I12," ")</f>
        <v>#REF!</v>
      </c>
    </row>
    <row r="13" spans="1:22" ht="15.75" x14ac:dyDescent="0.25">
      <c r="A13" s="93" t="s">
        <v>814</v>
      </c>
      <c r="B13" s="93"/>
      <c r="C13" s="109"/>
      <c r="D13" s="109"/>
      <c r="E13" s="109"/>
      <c r="F13" s="109"/>
      <c r="G13" s="109"/>
      <c r="H13" s="109"/>
      <c r="I13" s="2" t="e">
        <f>IF(#REF!=0," ",F13)</f>
        <v>#REF!</v>
      </c>
      <c r="K13" s="2" t="e">
        <f>IF(#REF!="registruota",I13," ")</f>
        <v>#REF!</v>
      </c>
      <c r="L13" s="7"/>
      <c r="M13" s="7"/>
      <c r="N13" s="7"/>
      <c r="O13" s="7"/>
      <c r="P13" s="7"/>
      <c r="Q13" s="7"/>
      <c r="R13" s="7"/>
      <c r="T13" s="7"/>
      <c r="U13" s="7"/>
      <c r="V13" s="7"/>
    </row>
    <row r="14" spans="1:22" ht="15.75" x14ac:dyDescent="0.25">
      <c r="A14" s="19">
        <v>1</v>
      </c>
      <c r="B14" s="19"/>
      <c r="C14" s="19" t="s">
        <v>49</v>
      </c>
      <c r="D14" s="21" t="s">
        <v>50</v>
      </c>
      <c r="E14" s="21" t="s">
        <v>20</v>
      </c>
      <c r="F14" s="22" t="s">
        <v>808</v>
      </c>
      <c r="G14" s="22" t="s">
        <v>31</v>
      </c>
      <c r="H14" s="22" t="s">
        <v>31</v>
      </c>
      <c r="I14" s="2" t="e">
        <f>IF(#REF!=0," ",F14)</f>
        <v>#REF!</v>
      </c>
      <c r="K14" s="2" t="e">
        <f>IF(#REF!="registruota",I14," ")</f>
        <v>#REF!</v>
      </c>
      <c r="L14" s="7"/>
      <c r="M14" s="7"/>
      <c r="N14" s="7"/>
      <c r="O14" s="7"/>
      <c r="P14" s="7"/>
      <c r="Q14" s="7"/>
      <c r="R14" s="7"/>
      <c r="S14" s="7" t="str">
        <f>F14</f>
        <v>1617 kv. m</v>
      </c>
      <c r="T14" s="7"/>
      <c r="U14" s="7"/>
      <c r="V14" s="7"/>
    </row>
    <row r="15" spans="1:22" ht="15.75" x14ac:dyDescent="0.25">
      <c r="A15" s="94" t="s">
        <v>812</v>
      </c>
      <c r="B15" s="94"/>
      <c r="C15" s="94"/>
      <c r="D15" s="94"/>
      <c r="E15" s="94"/>
      <c r="F15" s="18">
        <v>1617</v>
      </c>
      <c r="G15" s="95" t="s">
        <v>810</v>
      </c>
      <c r="H15" s="95"/>
      <c r="I15" s="2" t="e">
        <f>IF(#REF!=0," ",F15)</f>
        <v>#REF!</v>
      </c>
      <c r="K15" s="2" t="e">
        <f>IF(#REF!="registruota",I15," ")</f>
        <v>#REF!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75" x14ac:dyDescent="0.25">
      <c r="A16" s="93" t="s">
        <v>424</v>
      </c>
      <c r="B16" s="93"/>
      <c r="C16" s="109"/>
      <c r="D16" s="109"/>
      <c r="E16" s="109"/>
      <c r="F16" s="109"/>
      <c r="G16" s="109"/>
      <c r="H16" s="109"/>
      <c r="I16" s="2" t="e">
        <f>IF(#REF!=0," ",F16)</f>
        <v>#REF!</v>
      </c>
      <c r="K16" s="2" t="e">
        <f>IF(#REF!="registruota",I16," ")</f>
        <v>#REF!</v>
      </c>
    </row>
    <row r="17" spans="1:11" ht="15.75" x14ac:dyDescent="0.25">
      <c r="A17" s="93" t="s">
        <v>814</v>
      </c>
      <c r="B17" s="93"/>
      <c r="C17" s="109"/>
      <c r="D17" s="109"/>
      <c r="E17" s="109"/>
      <c r="F17" s="109"/>
      <c r="G17" s="109"/>
      <c r="H17" s="109"/>
      <c r="I17" s="2" t="e">
        <f>IF(#REF!=0," ",F17)</f>
        <v>#REF!</v>
      </c>
      <c r="K17" s="2" t="e">
        <f>IF(#REF!="registruota",I17," ")</f>
        <v>#REF!</v>
      </c>
    </row>
    <row r="18" spans="1:11" ht="15.75" x14ac:dyDescent="0.25">
      <c r="A18" s="19">
        <v>2</v>
      </c>
      <c r="B18" s="19"/>
      <c r="C18" s="19" t="s">
        <v>675</v>
      </c>
      <c r="D18" s="30" t="s">
        <v>676</v>
      </c>
      <c r="E18" s="21" t="s">
        <v>495</v>
      </c>
      <c r="F18" s="22" t="s">
        <v>677</v>
      </c>
      <c r="G18" s="22"/>
      <c r="H18" s="22"/>
      <c r="I18" s="2" t="e">
        <f>IF(#REF!=0," ",F18)</f>
        <v>#REF!</v>
      </c>
      <c r="K18" s="2" t="e">
        <f>IF(#REF!="registruota",I18," ")</f>
        <v>#REF!</v>
      </c>
    </row>
    <row r="19" spans="1:11" ht="15.75" x14ac:dyDescent="0.25">
      <c r="A19" s="94" t="s">
        <v>812</v>
      </c>
      <c r="B19" s="94"/>
      <c r="C19" s="94"/>
      <c r="D19" s="94"/>
      <c r="E19" s="94"/>
      <c r="F19" s="18">
        <v>360</v>
      </c>
      <c r="G19" s="95" t="s">
        <v>810</v>
      </c>
      <c r="H19" s="95"/>
      <c r="I19" s="2" t="e">
        <f>IF(#REF!=0," ",F19)</f>
        <v>#REF!</v>
      </c>
      <c r="K19" s="2" t="e">
        <f>IF(#REF!="registruota",I19," ")</f>
        <v>#REF!</v>
      </c>
    </row>
    <row r="20" spans="1:11" ht="15.75" x14ac:dyDescent="0.25">
      <c r="A20" s="79" t="s">
        <v>674</v>
      </c>
      <c r="B20" s="79"/>
      <c r="C20" s="111"/>
      <c r="D20" s="111"/>
      <c r="E20" s="111"/>
      <c r="F20" s="111"/>
      <c r="G20" s="111"/>
      <c r="H20" s="111"/>
      <c r="I20" s="2" t="e">
        <f>IF(#REF!=0," ",F20)</f>
        <v>#REF!</v>
      </c>
      <c r="K20" s="2" t="e">
        <f>IF(#REF!="registruota",I20," ")</f>
        <v>#REF!</v>
      </c>
    </row>
    <row r="21" spans="1:11" ht="15.75" x14ac:dyDescent="0.25">
      <c r="A21" s="93" t="s">
        <v>1299</v>
      </c>
      <c r="B21" s="93"/>
      <c r="C21" s="109"/>
      <c r="D21" s="109"/>
      <c r="E21" s="109"/>
      <c r="F21" s="109"/>
      <c r="G21" s="109"/>
      <c r="H21" s="109"/>
      <c r="I21" s="2" t="e">
        <f>IF(#REF!=0," ",F21)</f>
        <v>#REF!</v>
      </c>
      <c r="K21" s="2" t="e">
        <f>IF(#REF!="registruota",I21," ")</f>
        <v>#REF!</v>
      </c>
    </row>
    <row r="22" spans="1:11" ht="15.75" x14ac:dyDescent="0.25">
      <c r="A22" s="19">
        <v>3</v>
      </c>
      <c r="B22" s="19"/>
      <c r="C22" s="28" t="s">
        <v>1599</v>
      </c>
      <c r="D22" s="27" t="s">
        <v>1293</v>
      </c>
      <c r="E22" s="25" t="s">
        <v>895</v>
      </c>
      <c r="F22" s="26" t="s">
        <v>1295</v>
      </c>
      <c r="G22" s="26"/>
      <c r="H22" s="26"/>
      <c r="K22" s="2" t="e">
        <f>IF(#REF!="registruota",I22," ")</f>
        <v>#REF!</v>
      </c>
    </row>
    <row r="23" spans="1:11" ht="15.75" x14ac:dyDescent="0.25">
      <c r="A23" s="94" t="s">
        <v>1300</v>
      </c>
      <c r="B23" s="94"/>
      <c r="C23" s="94"/>
      <c r="D23" s="94"/>
      <c r="E23" s="94"/>
      <c r="F23" s="23">
        <v>3435</v>
      </c>
      <c r="G23" s="95" t="s">
        <v>810</v>
      </c>
      <c r="H23" s="95"/>
      <c r="I23" s="2" t="e">
        <f>IF(#REF!=0," ",F23)</f>
        <v>#REF!</v>
      </c>
      <c r="K23" s="2" t="e">
        <f>IF(#REF!="registruota",I23," ")</f>
        <v>#REF!</v>
      </c>
    </row>
    <row r="24" spans="1:11" ht="15.75" x14ac:dyDescent="0.25">
      <c r="A24" s="93" t="s">
        <v>814</v>
      </c>
      <c r="B24" s="93"/>
      <c r="C24" s="109"/>
      <c r="D24" s="109"/>
      <c r="E24" s="109"/>
      <c r="F24" s="109"/>
      <c r="G24" s="109"/>
      <c r="H24" s="109"/>
      <c r="I24" s="2" t="e">
        <f>IF(#REF!=0," ",F24)</f>
        <v>#REF!</v>
      </c>
      <c r="K24" s="2" t="e">
        <f>IF(#REF!="registruota",I24," ")</f>
        <v>#REF!</v>
      </c>
    </row>
    <row r="25" spans="1:11" ht="15.75" x14ac:dyDescent="0.25">
      <c r="A25" s="50">
        <v>4</v>
      </c>
      <c r="B25" s="50"/>
      <c r="C25" s="49" t="s">
        <v>1595</v>
      </c>
      <c r="D25" s="48" t="s">
        <v>7669</v>
      </c>
      <c r="E25" s="41" t="s">
        <v>895</v>
      </c>
      <c r="F25" s="42" t="s">
        <v>7536</v>
      </c>
      <c r="G25" s="42"/>
      <c r="H25" s="42"/>
    </row>
    <row r="26" spans="1:11" ht="15.75" x14ac:dyDescent="0.25">
      <c r="A26" s="50">
        <v>5</v>
      </c>
      <c r="B26" s="50"/>
      <c r="C26" s="49" t="s">
        <v>1596</v>
      </c>
      <c r="D26" s="48" t="s">
        <v>7841</v>
      </c>
      <c r="E26" s="41" t="s">
        <v>830</v>
      </c>
      <c r="F26" s="42" t="s">
        <v>1296</v>
      </c>
      <c r="G26" s="42"/>
      <c r="H26" s="42"/>
      <c r="I26" s="2" t="e">
        <f>IF(#REF!=0," ",F26)</f>
        <v>#REF!</v>
      </c>
      <c r="K26" s="2" t="e">
        <f>IF(#REF!="registruota",I26," ")</f>
        <v>#REF!</v>
      </c>
    </row>
    <row r="27" spans="1:11" ht="15.75" x14ac:dyDescent="0.25">
      <c r="A27" s="50">
        <v>6</v>
      </c>
      <c r="B27" s="50"/>
      <c r="C27" s="49" t="s">
        <v>1597</v>
      </c>
      <c r="D27" s="48" t="s">
        <v>7842</v>
      </c>
      <c r="E27" s="41" t="s">
        <v>830</v>
      </c>
      <c r="F27" s="42" t="s">
        <v>1298</v>
      </c>
      <c r="G27" s="42"/>
      <c r="H27" s="42"/>
      <c r="I27" s="2" t="e">
        <f>IF(#REF!=0," ",F27)</f>
        <v>#REF!</v>
      </c>
      <c r="K27" s="2" t="e">
        <f>IF(#REF!="registruota",I27," ")</f>
        <v>#REF!</v>
      </c>
    </row>
    <row r="28" spans="1:11" ht="15.75" x14ac:dyDescent="0.25">
      <c r="A28" s="50">
        <v>7</v>
      </c>
      <c r="B28" s="50"/>
      <c r="C28" s="49" t="s">
        <v>1598</v>
      </c>
      <c r="D28" s="48" t="s">
        <v>1297</v>
      </c>
      <c r="E28" s="41" t="s">
        <v>853</v>
      </c>
      <c r="F28" s="42" t="s">
        <v>1294</v>
      </c>
      <c r="G28" s="42"/>
      <c r="H28" s="42"/>
      <c r="I28" s="2" t="e">
        <f>IF(#REF!=0," ",F28)</f>
        <v>#REF!</v>
      </c>
      <c r="K28" s="2" t="e">
        <f>IF(#REF!="registruota",I28," ")</f>
        <v>#REF!</v>
      </c>
    </row>
    <row r="29" spans="1:11" ht="15.75" x14ac:dyDescent="0.25">
      <c r="A29" s="94" t="s">
        <v>812</v>
      </c>
      <c r="B29" s="94"/>
      <c r="C29" s="94"/>
      <c r="D29" s="94"/>
      <c r="E29" s="94"/>
      <c r="F29" s="51">
        <f>285+735+800+770</f>
        <v>2590</v>
      </c>
      <c r="G29" s="95" t="s">
        <v>810</v>
      </c>
      <c r="H29" s="95"/>
      <c r="I29" s="2" t="e">
        <f>IF(#REF!=0," ",F29)</f>
        <v>#REF!</v>
      </c>
      <c r="K29" s="2" t="e">
        <f>IF(#REF!="registruota",I29," ")</f>
        <v>#REF!</v>
      </c>
    </row>
    <row r="30" spans="1:11" ht="15.75" x14ac:dyDescent="0.25">
      <c r="A30" s="94" t="s">
        <v>1300</v>
      </c>
      <c r="B30" s="94"/>
      <c r="C30" s="94"/>
      <c r="D30" s="94"/>
      <c r="E30" s="94"/>
      <c r="F30" s="51">
        <f>F23</f>
        <v>3435</v>
      </c>
      <c r="G30" s="95" t="s">
        <v>810</v>
      </c>
      <c r="H30" s="95"/>
      <c r="I30" s="2" t="e">
        <f>IF(#REF!=0," ",F30)</f>
        <v>#REF!</v>
      </c>
      <c r="K30" s="2" t="e">
        <f>IF(#REF!="registruota",I30," ")</f>
        <v>#REF!</v>
      </c>
    </row>
    <row r="31" spans="1:11" ht="15.75" x14ac:dyDescent="0.25">
      <c r="A31" s="79" t="s">
        <v>678</v>
      </c>
      <c r="B31" s="79"/>
      <c r="C31" s="111"/>
      <c r="D31" s="111"/>
      <c r="E31" s="111"/>
      <c r="F31" s="111"/>
      <c r="G31" s="111"/>
      <c r="H31" s="111"/>
      <c r="I31" s="2" t="e">
        <f>IF(#REF!=0," ",F31)</f>
        <v>#REF!</v>
      </c>
      <c r="K31" s="2" t="e">
        <f>IF(#REF!="registruota",I31," ")</f>
        <v>#REF!</v>
      </c>
    </row>
    <row r="32" spans="1:11" ht="15.75" x14ac:dyDescent="0.25">
      <c r="A32" s="93" t="s">
        <v>814</v>
      </c>
      <c r="B32" s="93"/>
      <c r="C32" s="109"/>
      <c r="D32" s="109"/>
      <c r="E32" s="109"/>
      <c r="F32" s="109"/>
      <c r="G32" s="109"/>
      <c r="H32" s="109"/>
      <c r="I32" s="2" t="e">
        <f>IF(#REF!=0," ",F32)</f>
        <v>#REF!</v>
      </c>
      <c r="K32" s="2" t="e">
        <f>IF(#REF!="registruota",I32," ")</f>
        <v>#REF!</v>
      </c>
    </row>
    <row r="33" spans="1:11" ht="15.75" x14ac:dyDescent="0.25">
      <c r="A33" s="19">
        <v>8</v>
      </c>
      <c r="B33" s="19"/>
      <c r="C33" s="22" t="s">
        <v>1592</v>
      </c>
      <c r="D33" s="30" t="s">
        <v>1361</v>
      </c>
      <c r="E33" s="30" t="s">
        <v>686</v>
      </c>
      <c r="F33" s="22" t="s">
        <v>1363</v>
      </c>
      <c r="G33" s="22"/>
      <c r="H33" s="22"/>
      <c r="I33" s="2" t="e">
        <f>IF(#REF!=0," ",F33)</f>
        <v>#REF!</v>
      </c>
      <c r="K33" s="2" t="e">
        <f>IF(#REF!="registruota",I33," ")</f>
        <v>#REF!</v>
      </c>
    </row>
    <row r="34" spans="1:11" ht="15.75" x14ac:dyDescent="0.25">
      <c r="A34" s="19">
        <v>9</v>
      </c>
      <c r="B34" s="19"/>
      <c r="C34" s="22" t="s">
        <v>1593</v>
      </c>
      <c r="D34" s="30" t="s">
        <v>1362</v>
      </c>
      <c r="E34" s="30" t="s">
        <v>686</v>
      </c>
      <c r="F34" s="22" t="s">
        <v>1363</v>
      </c>
      <c r="G34" s="22"/>
      <c r="H34" s="22"/>
      <c r="I34" s="2" t="e">
        <f>IF(#REF!=0," ",F34)</f>
        <v>#REF!</v>
      </c>
      <c r="K34" s="2" t="e">
        <f>IF(#REF!="registruota",I34," ")</f>
        <v>#REF!</v>
      </c>
    </row>
    <row r="35" spans="1:11" ht="15.75" x14ac:dyDescent="0.25">
      <c r="A35" s="19">
        <v>10</v>
      </c>
      <c r="B35" s="19"/>
      <c r="C35" s="22" t="s">
        <v>1594</v>
      </c>
      <c r="D35" s="30" t="s">
        <v>1362</v>
      </c>
      <c r="E35" s="30" t="s">
        <v>686</v>
      </c>
      <c r="F35" s="22" t="s">
        <v>1363</v>
      </c>
      <c r="G35" s="22"/>
      <c r="H35" s="22"/>
      <c r="I35" s="2" t="e">
        <f>IF(#REF!=0," ",F35)</f>
        <v>#REF!</v>
      </c>
      <c r="K35" s="2" t="e">
        <f>IF(#REF!="registruota",I35," ")</f>
        <v>#REF!</v>
      </c>
    </row>
    <row r="36" spans="1:11" ht="15.75" x14ac:dyDescent="0.25">
      <c r="A36" s="94" t="s">
        <v>812</v>
      </c>
      <c r="B36" s="94"/>
      <c r="C36" s="94"/>
      <c r="D36" s="94"/>
      <c r="E36" s="94"/>
      <c r="F36" s="51">
        <v>300</v>
      </c>
      <c r="G36" s="95" t="s">
        <v>810</v>
      </c>
      <c r="H36" s="95"/>
      <c r="I36" s="2" t="e">
        <f>IF(#REF!=0," ",F36)</f>
        <v>#REF!</v>
      </c>
      <c r="K36" s="2" t="e">
        <f>IF(#REF!="registruota",I36," ")</f>
        <v>#REF!</v>
      </c>
    </row>
    <row r="37" spans="1:11" ht="15.75" x14ac:dyDescent="0.25">
      <c r="A37" s="79" t="s">
        <v>1364</v>
      </c>
      <c r="B37" s="79"/>
      <c r="C37" s="111"/>
      <c r="D37" s="111"/>
      <c r="E37" s="111"/>
      <c r="F37" s="111"/>
      <c r="G37" s="111"/>
      <c r="H37" s="111"/>
      <c r="I37" s="2" t="e">
        <f>IF(#REF!=0," ",F37)</f>
        <v>#REF!</v>
      </c>
      <c r="K37" s="2" t="e">
        <f>IF(#REF!="registruota",I37," ")</f>
        <v>#REF!</v>
      </c>
    </row>
    <row r="38" spans="1:11" ht="15.75" x14ac:dyDescent="0.25">
      <c r="A38" s="93" t="s">
        <v>813</v>
      </c>
      <c r="B38" s="93"/>
      <c r="C38" s="106"/>
      <c r="D38" s="106"/>
      <c r="E38" s="106"/>
      <c r="F38" s="106"/>
      <c r="G38" s="106"/>
      <c r="H38" s="106"/>
      <c r="I38" s="2" t="e">
        <f>IF(#REF!=0," ",F38)</f>
        <v>#REF!</v>
      </c>
      <c r="K38" s="2" t="e">
        <f>IF(#REF!="registruota",I38," ")</f>
        <v>#REF!</v>
      </c>
    </row>
    <row r="39" spans="1:11" ht="15.75" x14ac:dyDescent="0.25">
      <c r="A39" s="93" t="s">
        <v>1299</v>
      </c>
      <c r="B39" s="93"/>
      <c r="C39" s="93"/>
      <c r="D39" s="93"/>
      <c r="E39" s="93"/>
      <c r="F39" s="93"/>
      <c r="G39" s="93"/>
      <c r="H39" s="93"/>
      <c r="I39" s="2" t="e">
        <f>IF(#REF!=0," ",F39)</f>
        <v>#REF!</v>
      </c>
      <c r="K39" s="2" t="e">
        <f>IF(#REF!="registruota",I39," ")</f>
        <v>#REF!</v>
      </c>
    </row>
    <row r="40" spans="1:11" ht="15.75" x14ac:dyDescent="0.25">
      <c r="A40" s="19">
        <v>11</v>
      </c>
      <c r="B40" s="19"/>
      <c r="C40" s="28" t="s">
        <v>1591</v>
      </c>
      <c r="D40" s="27" t="s">
        <v>1587</v>
      </c>
      <c r="E40" s="25" t="s">
        <v>1512</v>
      </c>
      <c r="F40" s="26" t="s">
        <v>1588</v>
      </c>
      <c r="G40" s="26"/>
      <c r="H40" s="26"/>
    </row>
    <row r="41" spans="1:11" ht="15.75" x14ac:dyDescent="0.25">
      <c r="A41" s="94" t="s">
        <v>1300</v>
      </c>
      <c r="B41" s="94"/>
      <c r="C41" s="94"/>
      <c r="D41" s="94"/>
      <c r="E41" s="94"/>
      <c r="F41" s="51">
        <v>400</v>
      </c>
      <c r="G41" s="95" t="s">
        <v>1589</v>
      </c>
      <c r="H41" s="95"/>
      <c r="I41" s="2" t="e">
        <f>IF(#REF!=0," ",F41)</f>
        <v>#REF!</v>
      </c>
      <c r="K41" s="2" t="e">
        <f>IF(#REF!="registruota",I41," ")</f>
        <v>#REF!</v>
      </c>
    </row>
    <row r="42" spans="1:11" ht="15.75" x14ac:dyDescent="0.25">
      <c r="A42" s="93" t="s">
        <v>814</v>
      </c>
      <c r="B42" s="93"/>
      <c r="C42" s="109"/>
      <c r="D42" s="109"/>
      <c r="E42" s="109"/>
      <c r="F42" s="109"/>
      <c r="G42" s="109"/>
      <c r="H42" s="109"/>
      <c r="I42" s="2" t="e">
        <f>IF(#REF!=0," ",F42)</f>
        <v>#REF!</v>
      </c>
      <c r="K42" s="2" t="e">
        <f>IF(#REF!="registruota",I42," ")</f>
        <v>#REF!</v>
      </c>
    </row>
    <row r="43" spans="1:11" ht="31.5" x14ac:dyDescent="0.25">
      <c r="A43" s="19">
        <v>12</v>
      </c>
      <c r="B43" s="19"/>
      <c r="C43" s="19" t="s">
        <v>1590</v>
      </c>
      <c r="D43" s="30" t="s">
        <v>1600</v>
      </c>
      <c r="E43" s="25" t="s">
        <v>1512</v>
      </c>
      <c r="F43" s="22" t="s">
        <v>1601</v>
      </c>
      <c r="G43" s="22"/>
      <c r="H43" s="22"/>
      <c r="I43" s="2" t="e">
        <f>IF(#REF!=0," ",F43)</f>
        <v>#REF!</v>
      </c>
      <c r="K43" s="2" t="e">
        <f>IF(#REF!="registruota",I43," ")</f>
        <v>#REF!</v>
      </c>
    </row>
    <row r="44" spans="1:11" ht="15.75" x14ac:dyDescent="0.25">
      <c r="A44" s="94" t="s">
        <v>812</v>
      </c>
      <c r="B44" s="94"/>
      <c r="C44" s="94"/>
      <c r="D44" s="94"/>
      <c r="E44" s="94"/>
      <c r="F44" s="51">
        <v>632</v>
      </c>
      <c r="G44" s="95" t="s">
        <v>810</v>
      </c>
      <c r="H44" s="95"/>
      <c r="I44" s="2" t="e">
        <f>IF(#REF!=0," ",F44)</f>
        <v>#REF!</v>
      </c>
      <c r="K44" s="2" t="e">
        <f>IF(#REF!="registruota",I44," ")</f>
        <v>#REF!</v>
      </c>
    </row>
    <row r="45" spans="1:11" ht="15.75" x14ac:dyDescent="0.25">
      <c r="A45" s="94" t="s">
        <v>1300</v>
      </c>
      <c r="B45" s="94"/>
      <c r="C45" s="94"/>
      <c r="D45" s="94"/>
      <c r="E45" s="94"/>
      <c r="F45" s="51">
        <f>F41</f>
        <v>400</v>
      </c>
      <c r="G45" s="95" t="s">
        <v>1589</v>
      </c>
      <c r="H45" s="95"/>
      <c r="I45" s="2" t="e">
        <f>IF(#REF!=0," ",F45)</f>
        <v>#REF!</v>
      </c>
      <c r="K45" s="2" t="e">
        <f>IF(#REF!="registruota",I45," ")</f>
        <v>#REF!</v>
      </c>
    </row>
    <row r="46" spans="1:11" ht="15.75" x14ac:dyDescent="0.25">
      <c r="A46" s="79" t="s">
        <v>1602</v>
      </c>
      <c r="B46" s="79"/>
      <c r="C46" s="111"/>
      <c r="D46" s="111"/>
      <c r="E46" s="111"/>
      <c r="F46" s="111"/>
      <c r="G46" s="111"/>
      <c r="H46" s="111"/>
      <c r="I46" s="2" t="e">
        <f>IF(#REF!=0," ",F46)</f>
        <v>#REF!</v>
      </c>
      <c r="K46" s="2" t="e">
        <f>IF(#REF!="registruota",I46," ")</f>
        <v>#REF!</v>
      </c>
    </row>
    <row r="47" spans="1:11" ht="15.75" x14ac:dyDescent="0.25">
      <c r="A47" s="93" t="s">
        <v>1299</v>
      </c>
      <c r="B47" s="93"/>
      <c r="C47" s="93"/>
      <c r="D47" s="93"/>
      <c r="E47" s="93"/>
      <c r="F47" s="93"/>
      <c r="G47" s="93"/>
      <c r="H47" s="93"/>
      <c r="I47" s="2" t="e">
        <f>IF(#REF!=0," ",F47)</f>
        <v>#REF!</v>
      </c>
      <c r="K47" s="2" t="e">
        <f>IF(#REF!="registruota",I47," ")</f>
        <v>#REF!</v>
      </c>
    </row>
    <row r="48" spans="1:11" ht="15.75" x14ac:dyDescent="0.25">
      <c r="A48" s="19">
        <v>13</v>
      </c>
      <c r="B48" s="19"/>
      <c r="C48" s="19" t="s">
        <v>2046</v>
      </c>
      <c r="D48" s="30" t="s">
        <v>2047</v>
      </c>
      <c r="E48" s="21" t="s">
        <v>1694</v>
      </c>
      <c r="F48" s="22" t="s">
        <v>2048</v>
      </c>
      <c r="G48" s="22"/>
      <c r="H48" s="22"/>
      <c r="K48" s="2" t="e">
        <f>IF(#REF!="registruota",I48," ")</f>
        <v>#REF!</v>
      </c>
    </row>
    <row r="49" spans="1:11" ht="15.75" x14ac:dyDescent="0.25">
      <c r="A49" s="94" t="s">
        <v>2648</v>
      </c>
      <c r="B49" s="94"/>
      <c r="C49" s="94"/>
      <c r="D49" s="94"/>
      <c r="E49" s="94"/>
      <c r="F49" s="51">
        <v>1479</v>
      </c>
      <c r="G49" s="95" t="s">
        <v>1589</v>
      </c>
      <c r="H49" s="95"/>
      <c r="I49" s="2" t="e">
        <f>IF(#REF!=0," ",F49)</f>
        <v>#REF!</v>
      </c>
      <c r="K49" s="2" t="e">
        <f>IF(#REF!="registruota",I49," ")</f>
        <v>#REF!</v>
      </c>
    </row>
    <row r="50" spans="1:11" ht="15.75" x14ac:dyDescent="0.25">
      <c r="A50" s="93" t="s">
        <v>814</v>
      </c>
      <c r="B50" s="93"/>
      <c r="C50" s="109"/>
      <c r="D50" s="109"/>
      <c r="E50" s="109"/>
      <c r="F50" s="109"/>
      <c r="G50" s="109"/>
      <c r="H50" s="109"/>
      <c r="I50" s="2" t="e">
        <f>IF(#REF!=0," ",F50)</f>
        <v>#REF!</v>
      </c>
      <c r="K50" s="2" t="e">
        <f>IF(#REF!="registruota",I50," ")</f>
        <v>#REF!</v>
      </c>
    </row>
    <row r="51" spans="1:11" ht="15.75" x14ac:dyDescent="0.25">
      <c r="A51" s="19">
        <v>14</v>
      </c>
      <c r="B51" s="19"/>
      <c r="C51" s="19" t="s">
        <v>2049</v>
      </c>
      <c r="D51" s="30" t="s">
        <v>2055</v>
      </c>
      <c r="E51" s="21" t="s">
        <v>1890</v>
      </c>
      <c r="F51" s="22" t="s">
        <v>2056</v>
      </c>
      <c r="G51" s="22"/>
      <c r="H51" s="22"/>
      <c r="I51" s="2" t="e">
        <f>IF(#REF!=0," ",F51)</f>
        <v>#REF!</v>
      </c>
      <c r="K51" s="2" t="e">
        <f>IF(#REF!="registruota",I51," ")</f>
        <v>#REF!</v>
      </c>
    </row>
    <row r="52" spans="1:11" ht="15.75" x14ac:dyDescent="0.25">
      <c r="A52" s="19">
        <v>15</v>
      </c>
      <c r="B52" s="19"/>
      <c r="C52" s="19" t="s">
        <v>2050</v>
      </c>
      <c r="D52" s="30" t="s">
        <v>7670</v>
      </c>
      <c r="E52" s="21" t="s">
        <v>1694</v>
      </c>
      <c r="F52" s="22" t="s">
        <v>2054</v>
      </c>
      <c r="G52" s="22"/>
      <c r="H52" s="22"/>
      <c r="I52" s="2" t="e">
        <f>IF(#REF!=0," ",F52)</f>
        <v>#REF!</v>
      </c>
      <c r="K52" s="2" t="e">
        <f>IF(#REF!="registruota",I52," ")</f>
        <v>#REF!</v>
      </c>
    </row>
    <row r="53" spans="1:11" ht="15.75" x14ac:dyDescent="0.25">
      <c r="A53" s="19">
        <v>16</v>
      </c>
      <c r="B53" s="19"/>
      <c r="C53" s="19" t="s">
        <v>2051</v>
      </c>
      <c r="D53" s="30" t="s">
        <v>7671</v>
      </c>
      <c r="E53" s="21" t="s">
        <v>1648</v>
      </c>
      <c r="F53" s="22" t="s">
        <v>2057</v>
      </c>
      <c r="G53" s="22"/>
      <c r="H53" s="22"/>
      <c r="I53" s="2" t="e">
        <f>IF(#REF!=0," ",F53)</f>
        <v>#REF!</v>
      </c>
      <c r="K53" s="2" t="e">
        <f>IF(#REF!="registruota",I53," ")</f>
        <v>#REF!</v>
      </c>
    </row>
    <row r="54" spans="1:11" ht="15.75" x14ac:dyDescent="0.25">
      <c r="A54" s="19">
        <v>17</v>
      </c>
      <c r="B54" s="19"/>
      <c r="C54" s="19" t="s">
        <v>2052</v>
      </c>
      <c r="D54" s="30" t="s">
        <v>2053</v>
      </c>
      <c r="E54" s="21" t="s">
        <v>1885</v>
      </c>
      <c r="F54" s="22" t="s">
        <v>2058</v>
      </c>
      <c r="G54" s="22"/>
      <c r="H54" s="22"/>
      <c r="I54" s="2" t="e">
        <f>IF(#REF!=0," ",F54)</f>
        <v>#REF!</v>
      </c>
      <c r="K54" s="2" t="e">
        <f>IF(#REF!="registruota",I54," ")</f>
        <v>#REF!</v>
      </c>
    </row>
    <row r="55" spans="1:11" ht="15.75" x14ac:dyDescent="0.25">
      <c r="A55" s="94" t="s">
        <v>812</v>
      </c>
      <c r="B55" s="94"/>
      <c r="C55" s="94"/>
      <c r="D55" s="94"/>
      <c r="E55" s="94"/>
      <c r="F55" s="51">
        <f>550+68+190+250</f>
        <v>1058</v>
      </c>
      <c r="G55" s="95" t="s">
        <v>810</v>
      </c>
      <c r="H55" s="95"/>
      <c r="I55" s="2" t="e">
        <f>IF(#REF!=0," ",F55)</f>
        <v>#REF!</v>
      </c>
      <c r="K55" s="2" t="e">
        <f>IF(#REF!="registruota",I55," ")</f>
        <v>#REF!</v>
      </c>
    </row>
    <row r="56" spans="1:11" ht="15.75" x14ac:dyDescent="0.25">
      <c r="A56" s="93" t="s">
        <v>2059</v>
      </c>
      <c r="B56" s="93"/>
      <c r="C56" s="109"/>
      <c r="D56" s="109"/>
      <c r="E56" s="109"/>
      <c r="F56" s="109"/>
      <c r="G56" s="109"/>
      <c r="H56" s="109"/>
      <c r="I56" s="2" t="e">
        <f>IF(#REF!=0," ",F56)</f>
        <v>#REF!</v>
      </c>
      <c r="K56" s="2" t="e">
        <f>IF(#REF!="registruota",I56," ")</f>
        <v>#REF!</v>
      </c>
    </row>
    <row r="57" spans="1:11" ht="15.75" x14ac:dyDescent="0.25">
      <c r="A57" s="19">
        <v>18</v>
      </c>
      <c r="B57" s="19"/>
      <c r="C57" s="19" t="s">
        <v>2060</v>
      </c>
      <c r="D57" s="30" t="s">
        <v>2062</v>
      </c>
      <c r="E57" s="21" t="s">
        <v>1607</v>
      </c>
      <c r="F57" s="22" t="s">
        <v>2063</v>
      </c>
      <c r="G57" s="22"/>
      <c r="H57" s="22"/>
      <c r="K57" s="2" t="e">
        <f>IF(#REF!="registruota",I57," ")</f>
        <v>#REF!</v>
      </c>
    </row>
    <row r="58" spans="1:11" ht="15.75" x14ac:dyDescent="0.25">
      <c r="A58" s="19">
        <v>19</v>
      </c>
      <c r="B58" s="19"/>
      <c r="C58" s="19" t="s">
        <v>2061</v>
      </c>
      <c r="D58" s="30" t="s">
        <v>2064</v>
      </c>
      <c r="E58" s="21" t="s">
        <v>1694</v>
      </c>
      <c r="F58" s="22" t="s">
        <v>2065</v>
      </c>
      <c r="G58" s="22"/>
      <c r="H58" s="22"/>
      <c r="K58" s="2" t="e">
        <f>IF(#REF!="registruota",I58," ")</f>
        <v>#REF!</v>
      </c>
    </row>
    <row r="59" spans="1:11" ht="15.75" x14ac:dyDescent="0.25">
      <c r="A59" s="94" t="s">
        <v>2066</v>
      </c>
      <c r="B59" s="94"/>
      <c r="C59" s="94"/>
      <c r="D59" s="94"/>
      <c r="E59" s="94"/>
      <c r="F59" s="51">
        <f>753+869.74</f>
        <v>1622.74</v>
      </c>
      <c r="G59" s="95" t="s">
        <v>1589</v>
      </c>
      <c r="H59" s="95"/>
      <c r="I59" s="2" t="e">
        <f>IF(#REF!=0," ",F59)</f>
        <v>#REF!</v>
      </c>
      <c r="K59" s="2" t="e">
        <f>IF(#REF!="registruota",I59," ")</f>
        <v>#REF!</v>
      </c>
    </row>
    <row r="60" spans="1:11" ht="15.75" x14ac:dyDescent="0.25">
      <c r="A60" s="94" t="s">
        <v>812</v>
      </c>
      <c r="B60" s="94"/>
      <c r="C60" s="94"/>
      <c r="D60" s="94"/>
      <c r="E60" s="94"/>
      <c r="F60" s="51">
        <f>F55</f>
        <v>1058</v>
      </c>
      <c r="G60" s="95" t="s">
        <v>810</v>
      </c>
      <c r="H60" s="95"/>
      <c r="I60" s="2" t="e">
        <f>IF(#REF!=0," ",F60)</f>
        <v>#REF!</v>
      </c>
      <c r="K60" s="2" t="e">
        <f>IF(#REF!="registruota",I60," ")</f>
        <v>#REF!</v>
      </c>
    </row>
    <row r="61" spans="1:11" ht="15.75" x14ac:dyDescent="0.25">
      <c r="A61" s="94" t="s">
        <v>1300</v>
      </c>
      <c r="B61" s="94"/>
      <c r="C61" s="94"/>
      <c r="D61" s="94"/>
      <c r="E61" s="94"/>
      <c r="F61" s="51">
        <f>F49</f>
        <v>1479</v>
      </c>
      <c r="G61" s="95" t="s">
        <v>1589</v>
      </c>
      <c r="H61" s="95"/>
      <c r="I61" s="2" t="e">
        <f>IF(#REF!=0," ",F61)</f>
        <v>#REF!</v>
      </c>
      <c r="K61" s="2" t="e">
        <f>IF(#REF!="registruota",I61," ")</f>
        <v>#REF!</v>
      </c>
    </row>
    <row r="62" spans="1:11" ht="15.75" hidden="1" x14ac:dyDescent="0.25">
      <c r="A62" s="79" t="s">
        <v>2067</v>
      </c>
      <c r="B62" s="79"/>
      <c r="C62" s="111"/>
      <c r="D62" s="111"/>
      <c r="E62" s="111"/>
      <c r="F62" s="111"/>
      <c r="G62" s="111"/>
      <c r="H62" s="111"/>
      <c r="I62" s="2" t="e">
        <f>IF(#REF!=0," ",F62)</f>
        <v>#REF!</v>
      </c>
      <c r="K62" s="2" t="e">
        <f>IF(#REF!="registruota",I62," ")</f>
        <v>#REF!</v>
      </c>
    </row>
    <row r="63" spans="1:11" ht="15.75" hidden="1" x14ac:dyDescent="0.25">
      <c r="A63" s="94"/>
      <c r="B63" s="94"/>
      <c r="C63" s="94"/>
      <c r="D63" s="94"/>
      <c r="E63" s="94"/>
      <c r="F63" s="23">
        <v>0</v>
      </c>
      <c r="G63" s="95" t="s">
        <v>809</v>
      </c>
      <c r="H63" s="95"/>
      <c r="I63" s="2" t="e">
        <f>IF(#REF!=0," ",F63)</f>
        <v>#REF!</v>
      </c>
      <c r="K63" s="2" t="e">
        <f>IF(#REF!="registruota",I63," ")</f>
        <v>#REF!</v>
      </c>
    </row>
    <row r="64" spans="1:11" ht="15.75" x14ac:dyDescent="0.25">
      <c r="A64" s="79" t="s">
        <v>2104</v>
      </c>
      <c r="B64" s="79"/>
      <c r="C64" s="111"/>
      <c r="D64" s="111"/>
      <c r="E64" s="111"/>
      <c r="F64" s="111"/>
      <c r="G64" s="111"/>
      <c r="H64" s="111"/>
      <c r="I64" s="2" t="e">
        <f>IF(#REF!=0," ",F64)</f>
        <v>#REF!</v>
      </c>
      <c r="K64" s="2" t="e">
        <f>IF(#REF!="registruota",I64," ")</f>
        <v>#REF!</v>
      </c>
    </row>
    <row r="65" spans="1:11" ht="15.75" x14ac:dyDescent="0.25">
      <c r="A65" s="93" t="s">
        <v>814</v>
      </c>
      <c r="B65" s="93"/>
      <c r="C65" s="109"/>
      <c r="D65" s="109"/>
      <c r="E65" s="109"/>
      <c r="F65" s="109"/>
      <c r="G65" s="109"/>
      <c r="H65" s="109"/>
      <c r="I65" s="2" t="e">
        <f>IF(#REF!=0," ",F65)</f>
        <v>#REF!</v>
      </c>
      <c r="K65" s="2" t="e">
        <f>IF(#REF!="registruota",I65," ")</f>
        <v>#REF!</v>
      </c>
    </row>
    <row r="66" spans="1:11" ht="15.75" x14ac:dyDescent="0.25">
      <c r="A66" s="19">
        <v>20</v>
      </c>
      <c r="B66" s="19"/>
      <c r="C66" s="19" t="s">
        <v>2498</v>
      </c>
      <c r="D66" s="21" t="s">
        <v>2499</v>
      </c>
      <c r="E66" s="30" t="s">
        <v>2118</v>
      </c>
      <c r="F66" s="22" t="s">
        <v>2497</v>
      </c>
      <c r="G66" s="22"/>
      <c r="H66" s="22"/>
      <c r="I66" s="2" t="e">
        <f>IF(#REF!=0," ",F66)</f>
        <v>#REF!</v>
      </c>
      <c r="K66" s="2" t="e">
        <f>IF(#REF!="registruota",I66," ")</f>
        <v>#REF!</v>
      </c>
    </row>
    <row r="67" spans="1:11" ht="15.75" x14ac:dyDescent="0.25">
      <c r="A67" s="94" t="s">
        <v>812</v>
      </c>
      <c r="B67" s="94"/>
      <c r="C67" s="94"/>
      <c r="D67" s="94"/>
      <c r="E67" s="94"/>
      <c r="F67" s="51">
        <v>654</v>
      </c>
      <c r="G67" s="95" t="s">
        <v>810</v>
      </c>
      <c r="H67" s="95"/>
      <c r="I67" s="2" t="e">
        <f>IF(#REF!=0," ",F67)</f>
        <v>#REF!</v>
      </c>
      <c r="K67" s="2" t="e">
        <f>IF(#REF!="registruota",I67," ")</f>
        <v>#REF!</v>
      </c>
    </row>
    <row r="68" spans="1:11" ht="15.75" x14ac:dyDescent="0.25">
      <c r="A68" s="79" t="s">
        <v>2500</v>
      </c>
      <c r="B68" s="79"/>
      <c r="C68" s="111"/>
      <c r="D68" s="111"/>
      <c r="E68" s="111"/>
      <c r="F68" s="111"/>
      <c r="G68" s="111"/>
      <c r="H68" s="111"/>
      <c r="I68" s="2" t="e">
        <f>IF(#REF!=0," ",F68)</f>
        <v>#REF!</v>
      </c>
      <c r="K68" s="2" t="e">
        <f>IF(#REF!="registruota",I68," ")</f>
        <v>#REF!</v>
      </c>
    </row>
    <row r="69" spans="1:11" ht="15.75" x14ac:dyDescent="0.25">
      <c r="A69" s="93" t="s">
        <v>1299</v>
      </c>
      <c r="B69" s="93"/>
      <c r="C69" s="93"/>
      <c r="D69" s="93"/>
      <c r="E69" s="93"/>
      <c r="F69" s="93"/>
      <c r="G69" s="93"/>
      <c r="H69" s="93"/>
      <c r="I69" s="2" t="e">
        <f>IF(#REF!=0," ",F69)</f>
        <v>#REF!</v>
      </c>
      <c r="K69" s="2" t="e">
        <f>IF(#REF!="registruota",I69," ")</f>
        <v>#REF!</v>
      </c>
    </row>
    <row r="70" spans="1:11" ht="15.75" x14ac:dyDescent="0.25">
      <c r="A70" s="28">
        <v>21</v>
      </c>
      <c r="B70" s="28"/>
      <c r="C70" s="28" t="s">
        <v>2649</v>
      </c>
      <c r="D70" s="25" t="s">
        <v>2515</v>
      </c>
      <c r="E70" s="25" t="s">
        <v>2606</v>
      </c>
      <c r="F70" s="28" t="s">
        <v>7672</v>
      </c>
      <c r="G70" s="22"/>
      <c r="H70" s="22"/>
      <c r="I70" s="2" t="e">
        <f>IF(#REF!=0," ",F70)</f>
        <v>#REF!</v>
      </c>
      <c r="K70" s="2" t="e">
        <f>IF(#REF!="registruota",I70," ")</f>
        <v>#REF!</v>
      </c>
    </row>
    <row r="71" spans="1:11" ht="15.75" x14ac:dyDescent="0.25">
      <c r="A71" s="28">
        <v>22</v>
      </c>
      <c r="B71" s="28"/>
      <c r="C71" s="28" t="s">
        <v>2650</v>
      </c>
      <c r="D71" s="25" t="s">
        <v>7686</v>
      </c>
      <c r="E71" s="25" t="s">
        <v>2606</v>
      </c>
      <c r="F71" s="28" t="s">
        <v>2653</v>
      </c>
      <c r="G71" s="22"/>
      <c r="H71" s="22"/>
      <c r="K71" s="2" t="e">
        <f>IF(#REF!="registruota",I71," ")</f>
        <v>#REF!</v>
      </c>
    </row>
    <row r="72" spans="1:11" ht="15.75" x14ac:dyDescent="0.25">
      <c r="A72" s="28">
        <v>23</v>
      </c>
      <c r="B72" s="28"/>
      <c r="C72" s="28" t="s">
        <v>2651</v>
      </c>
      <c r="D72" s="24" t="s">
        <v>2647</v>
      </c>
      <c r="E72" s="25" t="s">
        <v>2606</v>
      </c>
      <c r="F72" s="28" t="s">
        <v>2652</v>
      </c>
      <c r="G72" s="20"/>
      <c r="H72" s="20"/>
      <c r="K72" s="2" t="e">
        <f>IF(#REF!="registruota",I72," ")</f>
        <v>#REF!</v>
      </c>
    </row>
    <row r="73" spans="1:11" ht="15.75" x14ac:dyDescent="0.25">
      <c r="A73" s="81" t="s">
        <v>2648</v>
      </c>
      <c r="B73" s="81"/>
      <c r="C73" s="81"/>
      <c r="D73" s="81"/>
      <c r="E73" s="81"/>
      <c r="F73" s="52">
        <f>9081+2755+1068</f>
        <v>12904</v>
      </c>
      <c r="G73" s="95" t="s">
        <v>810</v>
      </c>
      <c r="H73" s="95"/>
      <c r="I73" s="2" t="e">
        <f>IF(#REF!=0," ",F73)</f>
        <v>#REF!</v>
      </c>
      <c r="K73" s="2" t="e">
        <f>IF(#REF!="registruota",I73," ")</f>
        <v>#REF!</v>
      </c>
    </row>
    <row r="74" spans="1:11" ht="15.75" x14ac:dyDescent="0.25">
      <c r="A74" s="93" t="s">
        <v>2059</v>
      </c>
      <c r="B74" s="93"/>
      <c r="C74" s="109"/>
      <c r="D74" s="109"/>
      <c r="E74" s="109"/>
      <c r="F74" s="109"/>
      <c r="G74" s="109"/>
      <c r="H74" s="109"/>
      <c r="I74" s="2" t="e">
        <f>IF(#REF!=0," ",F74)</f>
        <v>#REF!</v>
      </c>
      <c r="K74" s="2" t="e">
        <f>IF(#REF!="registruota",I74," ")</f>
        <v>#REF!</v>
      </c>
    </row>
    <row r="75" spans="1:11" ht="15.75" x14ac:dyDescent="0.25">
      <c r="A75" s="19">
        <v>24</v>
      </c>
      <c r="B75" s="19"/>
      <c r="C75" s="19" t="s">
        <v>2655</v>
      </c>
      <c r="D75" s="20" t="s">
        <v>7687</v>
      </c>
      <c r="E75" s="21" t="s">
        <v>2654</v>
      </c>
      <c r="F75" s="19" t="s">
        <v>7684</v>
      </c>
      <c r="G75" s="22"/>
      <c r="H75" s="22"/>
      <c r="K75" s="2" t="e">
        <f>IF(#REF!="registruota",I75," ")</f>
        <v>#REF!</v>
      </c>
    </row>
    <row r="76" spans="1:11" ht="15.75" x14ac:dyDescent="0.25">
      <c r="A76" s="94" t="s">
        <v>2066</v>
      </c>
      <c r="B76" s="94"/>
      <c r="C76" s="94"/>
      <c r="D76" s="94"/>
      <c r="E76" s="94"/>
      <c r="F76" s="53">
        <f>901.8</f>
        <v>901.8</v>
      </c>
      <c r="G76" s="95" t="s">
        <v>1589</v>
      </c>
      <c r="H76" s="95"/>
      <c r="I76" s="2" t="e">
        <f>IF(#REF!=0," ",F76)</f>
        <v>#REF!</v>
      </c>
      <c r="K76" s="2" t="e">
        <f>IF(#REF!="registruota",I76," ")</f>
        <v>#REF!</v>
      </c>
    </row>
    <row r="77" spans="1:11" ht="15.75" x14ac:dyDescent="0.25">
      <c r="A77" s="94" t="s">
        <v>1300</v>
      </c>
      <c r="B77" s="94"/>
      <c r="C77" s="94"/>
      <c r="D77" s="94"/>
      <c r="E77" s="94"/>
      <c r="F77" s="51">
        <f>F73</f>
        <v>12904</v>
      </c>
      <c r="G77" s="95" t="s">
        <v>810</v>
      </c>
      <c r="H77" s="95"/>
      <c r="I77" s="2" t="e">
        <f>IF(#REF!=0," ",F77)</f>
        <v>#REF!</v>
      </c>
      <c r="K77" s="2" t="e">
        <f>IF(#REF!="registruota",I77," ")</f>
        <v>#REF!</v>
      </c>
    </row>
    <row r="78" spans="1:11" ht="15.75" x14ac:dyDescent="0.25">
      <c r="A78" s="79" t="s">
        <v>2656</v>
      </c>
      <c r="B78" s="79"/>
      <c r="C78" s="111"/>
      <c r="D78" s="111"/>
      <c r="E78" s="111"/>
      <c r="F78" s="111"/>
      <c r="G78" s="111"/>
      <c r="H78" s="111"/>
      <c r="I78" s="2" t="e">
        <f>IF(#REF!=0," ",F78)</f>
        <v>#REF!</v>
      </c>
      <c r="K78" s="2" t="e">
        <f>IF(#REF!="registruota",I78," ")</f>
        <v>#REF!</v>
      </c>
    </row>
    <row r="79" spans="1:11" ht="15.75" x14ac:dyDescent="0.25">
      <c r="A79" s="93" t="s">
        <v>813</v>
      </c>
      <c r="B79" s="93"/>
      <c r="C79" s="106"/>
      <c r="D79" s="106"/>
      <c r="E79" s="106"/>
      <c r="F79" s="106"/>
      <c r="G79" s="106"/>
      <c r="H79" s="106"/>
      <c r="I79" s="2" t="e">
        <f>IF(#REF!=0," ",F79)</f>
        <v>#REF!</v>
      </c>
      <c r="K79" s="2" t="e">
        <f>IF(#REF!="registruota",I79," ")</f>
        <v>#REF!</v>
      </c>
    </row>
    <row r="80" spans="1:11" ht="15.75" x14ac:dyDescent="0.25">
      <c r="A80" s="93" t="s">
        <v>814</v>
      </c>
      <c r="B80" s="93"/>
      <c r="C80" s="109"/>
      <c r="D80" s="109"/>
      <c r="E80" s="109"/>
      <c r="F80" s="109"/>
      <c r="G80" s="109"/>
      <c r="H80" s="109"/>
      <c r="I80" s="2" t="e">
        <f>IF(#REF!=0," ",F80)</f>
        <v>#REF!</v>
      </c>
      <c r="K80" s="2" t="e">
        <f>IF(#REF!="registruota",I80," ")</f>
        <v>#REF!</v>
      </c>
    </row>
    <row r="81" spans="1:11" ht="15.75" x14ac:dyDescent="0.25">
      <c r="A81" s="19">
        <v>25</v>
      </c>
      <c r="B81" s="19"/>
      <c r="C81" s="19" t="s">
        <v>2698</v>
      </c>
      <c r="D81" s="20" t="s">
        <v>2700</v>
      </c>
      <c r="E81" s="54" t="s">
        <v>2677</v>
      </c>
      <c r="F81" s="19" t="s">
        <v>2699</v>
      </c>
      <c r="G81" s="20"/>
      <c r="H81" s="20"/>
      <c r="I81" s="2" t="e">
        <f>IF(#REF!=0," ",F81)</f>
        <v>#REF!</v>
      </c>
      <c r="K81" s="2" t="e">
        <f>IF(#REF!="registruota",I81," ")</f>
        <v>#REF!</v>
      </c>
    </row>
    <row r="82" spans="1:11" ht="15.75" x14ac:dyDescent="0.25">
      <c r="A82" s="94" t="s">
        <v>812</v>
      </c>
      <c r="B82" s="94"/>
      <c r="C82" s="94"/>
      <c r="D82" s="94"/>
      <c r="E82" s="94"/>
      <c r="F82" s="51">
        <v>580</v>
      </c>
      <c r="G82" s="95" t="s">
        <v>810</v>
      </c>
      <c r="H82" s="95"/>
      <c r="I82" s="2" t="e">
        <f>IF(#REF!=0," ",F82)</f>
        <v>#REF!</v>
      </c>
      <c r="K82" s="2" t="e">
        <f>IF(#REF!="registruota",I82," ")</f>
        <v>#REF!</v>
      </c>
    </row>
    <row r="83" spans="1:11" ht="15.75" x14ac:dyDescent="0.25">
      <c r="A83" s="93" t="s">
        <v>2704</v>
      </c>
      <c r="B83" s="93"/>
      <c r="C83" s="109"/>
      <c r="D83" s="109"/>
      <c r="E83" s="109"/>
      <c r="F83" s="109"/>
      <c r="G83" s="109"/>
      <c r="H83" s="109"/>
      <c r="I83" s="2" t="e">
        <f>IF(#REF!=0," ",F83)</f>
        <v>#REF!</v>
      </c>
      <c r="K83" s="2" t="e">
        <f>IF(#REF!="registruota",I83," ")</f>
        <v>#REF!</v>
      </c>
    </row>
    <row r="84" spans="1:11" ht="15.75" x14ac:dyDescent="0.25">
      <c r="A84" s="19">
        <v>26</v>
      </c>
      <c r="B84" s="19"/>
      <c r="C84" s="19" t="s">
        <v>2701</v>
      </c>
      <c r="D84" s="20" t="s">
        <v>7673</v>
      </c>
      <c r="E84" s="54" t="s">
        <v>2677</v>
      </c>
      <c r="F84" s="19" t="s">
        <v>7683</v>
      </c>
      <c r="G84" s="20"/>
      <c r="H84" s="20"/>
      <c r="K84" s="2" t="e">
        <f>IF(#REF!="registruota",I84," ")</f>
        <v>#REF!</v>
      </c>
    </row>
    <row r="85" spans="1:11" ht="15.75" x14ac:dyDescent="0.25">
      <c r="A85" s="19">
        <v>27</v>
      </c>
      <c r="B85" s="19"/>
      <c r="C85" s="19" t="s">
        <v>2702</v>
      </c>
      <c r="D85" s="20" t="s">
        <v>2703</v>
      </c>
      <c r="E85" s="54" t="s">
        <v>2677</v>
      </c>
      <c r="F85" s="20"/>
      <c r="G85" s="20"/>
      <c r="H85" s="20"/>
      <c r="K85" s="2" t="e">
        <f>IF(#REF!="registruota",I85," ")</f>
        <v>#REF!</v>
      </c>
    </row>
    <row r="86" spans="1:11" ht="15.75" x14ac:dyDescent="0.25">
      <c r="A86" s="94" t="s">
        <v>2705</v>
      </c>
      <c r="B86" s="94"/>
      <c r="C86" s="94"/>
      <c r="D86" s="94"/>
      <c r="E86" s="94"/>
      <c r="F86" s="51">
        <v>1131</v>
      </c>
      <c r="G86" s="95" t="s">
        <v>810</v>
      </c>
      <c r="H86" s="95"/>
      <c r="I86" s="2" t="e">
        <f>IF(#REF!=0," ",F86)</f>
        <v>#REF!</v>
      </c>
      <c r="K86" s="2" t="e">
        <f>IF(#REF!="registruota",I86," ")</f>
        <v>#REF!</v>
      </c>
    </row>
    <row r="87" spans="1:11" ht="15.75" x14ac:dyDescent="0.25">
      <c r="A87" s="94" t="s">
        <v>812</v>
      </c>
      <c r="B87" s="94"/>
      <c r="C87" s="94"/>
      <c r="D87" s="94"/>
      <c r="E87" s="94"/>
      <c r="F87" s="51">
        <v>580</v>
      </c>
      <c r="G87" s="95" t="s">
        <v>810</v>
      </c>
      <c r="H87" s="95"/>
      <c r="I87" s="2" t="e">
        <f>IF(#REF!=0," ",F87)</f>
        <v>#REF!</v>
      </c>
      <c r="K87" s="2" t="e">
        <f>IF(#REF!="registruota",I87," ")</f>
        <v>#REF!</v>
      </c>
    </row>
    <row r="88" spans="1:11" ht="15.75" x14ac:dyDescent="0.25">
      <c r="A88" s="79" t="s">
        <v>2706</v>
      </c>
      <c r="B88" s="79"/>
      <c r="C88" s="111"/>
      <c r="D88" s="111"/>
      <c r="E88" s="111"/>
      <c r="F88" s="111"/>
      <c r="G88" s="111"/>
      <c r="H88" s="111"/>
      <c r="I88" s="2" t="e">
        <f>IF(#REF!=0," ",F88)</f>
        <v>#REF!</v>
      </c>
      <c r="K88" s="2" t="e">
        <f>IF(#REF!="registruota",I88," ")</f>
        <v>#REF!</v>
      </c>
    </row>
    <row r="89" spans="1:11" ht="15.75" x14ac:dyDescent="0.25">
      <c r="A89" s="93" t="s">
        <v>814</v>
      </c>
      <c r="B89" s="93"/>
      <c r="C89" s="109"/>
      <c r="D89" s="109"/>
      <c r="E89" s="109"/>
      <c r="F89" s="109"/>
      <c r="G89" s="109"/>
      <c r="H89" s="109"/>
      <c r="I89" s="2" t="e">
        <f>IF(#REF!=0," ",F89)</f>
        <v>#REF!</v>
      </c>
      <c r="K89" s="2" t="e">
        <f>IF(#REF!="registruota",I89," ")</f>
        <v>#REF!</v>
      </c>
    </row>
    <row r="90" spans="1:11" ht="15.75" x14ac:dyDescent="0.25">
      <c r="A90" s="19">
        <v>28</v>
      </c>
      <c r="B90" s="19"/>
      <c r="C90" s="19" t="s">
        <v>2924</v>
      </c>
      <c r="D90" s="21" t="s">
        <v>7674</v>
      </c>
      <c r="E90" s="20" t="s">
        <v>2712</v>
      </c>
      <c r="F90" s="22" t="s">
        <v>2926</v>
      </c>
      <c r="G90" s="20"/>
      <c r="H90" s="20"/>
      <c r="I90" s="2" t="e">
        <f>IF(#REF!=0," ",F90)</f>
        <v>#REF!</v>
      </c>
      <c r="K90" s="2" t="e">
        <f>IF(#REF!="registruota",I90," ")</f>
        <v>#REF!</v>
      </c>
    </row>
    <row r="91" spans="1:11" ht="15.75" x14ac:dyDescent="0.25">
      <c r="A91" s="19">
        <v>29</v>
      </c>
      <c r="B91" s="19"/>
      <c r="C91" s="19" t="s">
        <v>2925</v>
      </c>
      <c r="D91" s="21" t="s">
        <v>7675</v>
      </c>
      <c r="E91" s="20" t="s">
        <v>2712</v>
      </c>
      <c r="F91" s="22" t="s">
        <v>2930</v>
      </c>
      <c r="G91" s="22"/>
      <c r="H91" s="22"/>
      <c r="I91" s="2" t="e">
        <f>IF(#REF!=0," ",F91)</f>
        <v>#REF!</v>
      </c>
      <c r="K91" s="2" t="e">
        <f>IF(#REF!="registruota",I91," ")</f>
        <v>#REF!</v>
      </c>
    </row>
    <row r="92" spans="1:11" ht="31.5" x14ac:dyDescent="0.25">
      <c r="A92" s="50">
        <v>30</v>
      </c>
      <c r="B92" s="50"/>
      <c r="C92" s="50" t="s">
        <v>2929</v>
      </c>
      <c r="D92" s="44" t="s">
        <v>7843</v>
      </c>
      <c r="E92" s="43" t="s">
        <v>2712</v>
      </c>
      <c r="F92" s="45" t="s">
        <v>2931</v>
      </c>
      <c r="G92" s="45"/>
      <c r="H92" s="45"/>
      <c r="I92" s="2" t="e">
        <f>IF(#REF!=0," ",F92)</f>
        <v>#REF!</v>
      </c>
      <c r="K92" s="2" t="e">
        <f>IF(#REF!="registruota",I92," ")</f>
        <v>#REF!</v>
      </c>
    </row>
    <row r="93" spans="1:11" ht="15.75" x14ac:dyDescent="0.25">
      <c r="A93" s="94" t="s">
        <v>812</v>
      </c>
      <c r="B93" s="94"/>
      <c r="C93" s="94"/>
      <c r="D93" s="94"/>
      <c r="E93" s="94"/>
      <c r="F93" s="51">
        <f>3000+1300+1390</f>
        <v>5690</v>
      </c>
      <c r="G93" s="95" t="s">
        <v>810</v>
      </c>
      <c r="H93" s="95"/>
      <c r="I93" s="2" t="e">
        <f>IF(#REF!=0," ",F93)</f>
        <v>#REF!</v>
      </c>
      <c r="K93" s="2" t="e">
        <f>IF(#REF!="registruota",I93," ")</f>
        <v>#REF!</v>
      </c>
    </row>
    <row r="94" spans="1:11" ht="15.75" x14ac:dyDescent="0.25">
      <c r="A94" s="79" t="s">
        <v>2932</v>
      </c>
      <c r="B94" s="79"/>
      <c r="C94" s="111"/>
      <c r="D94" s="111"/>
      <c r="E94" s="111"/>
      <c r="F94" s="111"/>
      <c r="G94" s="111"/>
      <c r="H94" s="111"/>
      <c r="I94" s="2" t="e">
        <f>IF(#REF!=0," ",F94)</f>
        <v>#REF!</v>
      </c>
      <c r="K94" s="2" t="e">
        <f>IF(#REF!="registruota",I94," ")</f>
        <v>#REF!</v>
      </c>
    </row>
    <row r="95" spans="1:11" ht="15.75" x14ac:dyDescent="0.25">
      <c r="A95" s="93" t="s">
        <v>2704</v>
      </c>
      <c r="B95" s="93"/>
      <c r="C95" s="109"/>
      <c r="D95" s="109"/>
      <c r="E95" s="109"/>
      <c r="F95" s="109"/>
      <c r="G95" s="109"/>
      <c r="H95" s="109"/>
      <c r="I95" s="2" t="e">
        <f>IF(#REF!=0," ",F95)</f>
        <v>#REF!</v>
      </c>
      <c r="K95" s="2" t="e">
        <f>IF(#REF!="registruota",I95," ")</f>
        <v>#REF!</v>
      </c>
    </row>
    <row r="96" spans="1:11" ht="31.5" x14ac:dyDescent="0.25">
      <c r="A96" s="19">
        <v>31</v>
      </c>
      <c r="B96" s="19"/>
      <c r="C96" s="19" t="s">
        <v>2981</v>
      </c>
      <c r="D96" s="21" t="s">
        <v>2980</v>
      </c>
      <c r="E96" s="21" t="s">
        <v>382</v>
      </c>
      <c r="F96" s="22"/>
      <c r="G96" s="20"/>
      <c r="H96" s="20"/>
      <c r="I96" s="2" t="e">
        <f>IF(#REF!=0," ",F96)</f>
        <v>#REF!</v>
      </c>
      <c r="K96" s="2" t="e">
        <f>IF(#REF!="registruota",I96," ")</f>
        <v>#REF!</v>
      </c>
    </row>
    <row r="97" spans="1:11" ht="15.75" hidden="1" x14ac:dyDescent="0.25">
      <c r="A97" s="79" t="s">
        <v>2982</v>
      </c>
      <c r="B97" s="79"/>
      <c r="C97" s="111"/>
      <c r="D97" s="111"/>
      <c r="E97" s="111"/>
      <c r="F97" s="111"/>
      <c r="G97" s="111"/>
      <c r="H97" s="111"/>
      <c r="I97" s="2" t="e">
        <f>IF(#REF!=0," ",F97)</f>
        <v>#REF!</v>
      </c>
      <c r="K97" s="2" t="e">
        <f>IF(#REF!="registruota",I97," ")</f>
        <v>#REF!</v>
      </c>
    </row>
    <row r="98" spans="1:11" ht="15.75" hidden="1" x14ac:dyDescent="0.25">
      <c r="A98" s="94" t="s">
        <v>811</v>
      </c>
      <c r="B98" s="94"/>
      <c r="C98" s="94"/>
      <c r="D98" s="94"/>
      <c r="E98" s="94"/>
      <c r="F98" s="23" t="e">
        <f>#REF!+#REF!</f>
        <v>#REF!</v>
      </c>
      <c r="G98" s="95" t="s">
        <v>809</v>
      </c>
      <c r="H98" s="95"/>
      <c r="I98" s="2" t="e">
        <f>IF(#REF!=0," ",F98)</f>
        <v>#REF!</v>
      </c>
      <c r="K98" s="2" t="e">
        <f>IF(#REF!="registruota",I98," ")</f>
        <v>#REF!</v>
      </c>
    </row>
    <row r="99" spans="1:11" ht="15.75" hidden="1" x14ac:dyDescent="0.25">
      <c r="A99" s="79" t="s">
        <v>3142</v>
      </c>
      <c r="B99" s="79"/>
      <c r="C99" s="111"/>
      <c r="D99" s="111"/>
      <c r="E99" s="111"/>
      <c r="F99" s="111"/>
      <c r="G99" s="111"/>
      <c r="H99" s="111"/>
      <c r="I99" s="2" t="e">
        <f>IF(#REF!=0," ",F99)</f>
        <v>#REF!</v>
      </c>
      <c r="K99" s="2" t="e">
        <f>IF(#REF!="registruota",I99," ")</f>
        <v>#REF!</v>
      </c>
    </row>
    <row r="100" spans="1:11" ht="15.75" hidden="1" x14ac:dyDescent="0.25">
      <c r="A100" s="94" t="s">
        <v>811</v>
      </c>
      <c r="B100" s="94"/>
      <c r="C100" s="94"/>
      <c r="D100" s="94"/>
      <c r="E100" s="94"/>
      <c r="F100" s="23" t="e">
        <f>#REF!+#REF!</f>
        <v>#REF!</v>
      </c>
      <c r="G100" s="95" t="s">
        <v>809</v>
      </c>
      <c r="H100" s="95"/>
      <c r="I100" s="2" t="e">
        <f>IF(#REF!=0," ",F100)</f>
        <v>#REF!</v>
      </c>
      <c r="K100" s="2" t="e">
        <f>IF(#REF!="registruota",I100," ")</f>
        <v>#REF!</v>
      </c>
    </row>
    <row r="101" spans="1:11" ht="15.75" x14ac:dyDescent="0.25">
      <c r="A101" s="79" t="s">
        <v>3158</v>
      </c>
      <c r="B101" s="79"/>
      <c r="C101" s="111"/>
      <c r="D101" s="111"/>
      <c r="E101" s="111"/>
      <c r="F101" s="111"/>
      <c r="G101" s="111"/>
      <c r="H101" s="111"/>
      <c r="I101" s="2" t="e">
        <f>IF(#REF!=0," ",F101)</f>
        <v>#REF!</v>
      </c>
      <c r="K101" s="2" t="e">
        <f>IF(#REF!="registruota",I101," ")</f>
        <v>#REF!</v>
      </c>
    </row>
    <row r="102" spans="1:11" ht="15.75" x14ac:dyDescent="0.25">
      <c r="A102" s="93" t="s">
        <v>814</v>
      </c>
      <c r="B102" s="93"/>
      <c r="C102" s="109"/>
      <c r="D102" s="109"/>
      <c r="E102" s="109"/>
      <c r="F102" s="109"/>
      <c r="G102" s="109"/>
      <c r="H102" s="109"/>
      <c r="I102" s="2" t="e">
        <f>IF(#REF!=0," ",F102)</f>
        <v>#REF!</v>
      </c>
      <c r="K102" s="2" t="e">
        <f>IF(#REF!="registruota",I102," ")</f>
        <v>#REF!</v>
      </c>
    </row>
    <row r="103" spans="1:11" ht="31.5" x14ac:dyDescent="0.25">
      <c r="A103" s="19">
        <v>32</v>
      </c>
      <c r="B103" s="19"/>
      <c r="C103" s="19" t="s">
        <v>3258</v>
      </c>
      <c r="D103" s="30" t="s">
        <v>3260</v>
      </c>
      <c r="E103" s="54" t="s">
        <v>3178</v>
      </c>
      <c r="F103" s="55" t="s">
        <v>3259</v>
      </c>
      <c r="G103" s="22"/>
      <c r="H103" s="22"/>
      <c r="I103" s="2" t="e">
        <f>IF(#REF!=0," ",F103)</f>
        <v>#REF!</v>
      </c>
      <c r="K103" s="2" t="e">
        <f>IF(#REF!="registruota",I103," ")</f>
        <v>#REF!</v>
      </c>
    </row>
    <row r="104" spans="1:11" ht="31.5" x14ac:dyDescent="0.25">
      <c r="A104" s="19">
        <v>33</v>
      </c>
      <c r="B104" s="19"/>
      <c r="C104" s="19" t="s">
        <v>3261</v>
      </c>
      <c r="D104" s="30" t="s">
        <v>3262</v>
      </c>
      <c r="E104" s="54" t="s">
        <v>3178</v>
      </c>
      <c r="F104" s="55" t="s">
        <v>7682</v>
      </c>
      <c r="G104" s="22"/>
      <c r="H104" s="22"/>
      <c r="I104" s="2" t="e">
        <f>IF(#REF!=0," ",F104)</f>
        <v>#REF!</v>
      </c>
      <c r="K104" s="2" t="e">
        <f>IF(#REF!="registruota",I104," ")</f>
        <v>#REF!</v>
      </c>
    </row>
    <row r="105" spans="1:11" ht="15.75" x14ac:dyDescent="0.25">
      <c r="A105" s="94" t="s">
        <v>812</v>
      </c>
      <c r="B105" s="94"/>
      <c r="C105" s="94"/>
      <c r="D105" s="94"/>
      <c r="E105" s="94"/>
      <c r="F105" s="51">
        <f>722+130</f>
        <v>852</v>
      </c>
      <c r="G105" s="95" t="s">
        <v>810</v>
      </c>
      <c r="H105" s="95"/>
      <c r="I105" s="2" t="e">
        <f>IF(#REF!=0," ",F105)</f>
        <v>#REF!</v>
      </c>
      <c r="K105" s="2" t="e">
        <f>IF(#REF!="registruota",I105," ")</f>
        <v>#REF!</v>
      </c>
    </row>
    <row r="106" spans="1:11" ht="15.75" x14ac:dyDescent="0.25">
      <c r="A106" s="79" t="s">
        <v>3263</v>
      </c>
      <c r="B106" s="79"/>
      <c r="C106" s="111"/>
      <c r="D106" s="111"/>
      <c r="E106" s="111"/>
      <c r="F106" s="111"/>
      <c r="G106" s="111"/>
      <c r="H106" s="111"/>
      <c r="I106" s="2" t="e">
        <f>IF(#REF!=0," ",F106)</f>
        <v>#REF!</v>
      </c>
      <c r="K106" s="2" t="e">
        <f>IF(#REF!="registruota",I106," ")</f>
        <v>#REF!</v>
      </c>
    </row>
    <row r="107" spans="1:11" ht="15.75" x14ac:dyDescent="0.25">
      <c r="A107" s="93" t="s">
        <v>814</v>
      </c>
      <c r="B107" s="93"/>
      <c r="C107" s="109"/>
      <c r="D107" s="109"/>
      <c r="E107" s="109"/>
      <c r="F107" s="109"/>
      <c r="G107" s="109"/>
      <c r="H107" s="109"/>
      <c r="I107" s="2" t="e">
        <f>IF(#REF!=0," ",F107)</f>
        <v>#REF!</v>
      </c>
      <c r="K107" s="2" t="e">
        <f>IF(#REF!="registruota",I107," ")</f>
        <v>#REF!</v>
      </c>
    </row>
    <row r="108" spans="1:11" ht="15.75" x14ac:dyDescent="0.25">
      <c r="A108" s="19">
        <v>34</v>
      </c>
      <c r="B108" s="19"/>
      <c r="C108" s="19" t="s">
        <v>3530</v>
      </c>
      <c r="D108" s="20" t="s">
        <v>3531</v>
      </c>
      <c r="E108" s="20" t="s">
        <v>3269</v>
      </c>
      <c r="F108" s="19" t="s">
        <v>7681</v>
      </c>
      <c r="G108" s="20"/>
      <c r="H108" s="20"/>
      <c r="I108" s="2" t="e">
        <f>IF(#REF!=0," ",F108)</f>
        <v>#REF!</v>
      </c>
      <c r="K108" s="2" t="e">
        <f>IF(#REF!="registruota",I108," ")</f>
        <v>#REF!</v>
      </c>
    </row>
    <row r="109" spans="1:11" ht="31.5" x14ac:dyDescent="0.25">
      <c r="A109" s="19">
        <v>35</v>
      </c>
      <c r="B109" s="19"/>
      <c r="C109" s="19" t="s">
        <v>3533</v>
      </c>
      <c r="D109" s="21" t="s">
        <v>3532</v>
      </c>
      <c r="E109" s="20" t="s">
        <v>3269</v>
      </c>
      <c r="F109" s="19" t="s">
        <v>3534</v>
      </c>
      <c r="G109" s="20"/>
      <c r="H109" s="20"/>
      <c r="I109" s="2" t="e">
        <f>IF(#REF!=0," ",F109)</f>
        <v>#REF!</v>
      </c>
      <c r="K109" s="2" t="e">
        <f>IF(#REF!="registruota",I109," ")</f>
        <v>#REF!</v>
      </c>
    </row>
    <row r="110" spans="1:11" ht="15.75" x14ac:dyDescent="0.25">
      <c r="A110" s="19">
        <v>36</v>
      </c>
      <c r="B110" s="19"/>
      <c r="C110" s="19" t="s">
        <v>3535</v>
      </c>
      <c r="D110" s="21" t="s">
        <v>3536</v>
      </c>
      <c r="E110" s="20" t="s">
        <v>3269</v>
      </c>
      <c r="F110" s="19" t="s">
        <v>3537</v>
      </c>
      <c r="G110" s="20"/>
      <c r="H110" s="20"/>
      <c r="I110" s="2" t="e">
        <f>IF(#REF!=0," ",F110)</f>
        <v>#REF!</v>
      </c>
      <c r="K110" s="2" t="e">
        <f>IF(#REF!="registruota",I110," ")</f>
        <v>#REF!</v>
      </c>
    </row>
    <row r="111" spans="1:11" ht="15.75" x14ac:dyDescent="0.25">
      <c r="A111" s="94" t="s">
        <v>812</v>
      </c>
      <c r="B111" s="94"/>
      <c r="C111" s="94"/>
      <c r="D111" s="94"/>
      <c r="E111" s="94"/>
      <c r="F111" s="51">
        <f>465+445+810</f>
        <v>1720</v>
      </c>
      <c r="G111" s="95" t="s">
        <v>810</v>
      </c>
      <c r="H111" s="95"/>
      <c r="I111" s="2" t="e">
        <f>IF(#REF!=0," ",F111)</f>
        <v>#REF!</v>
      </c>
      <c r="K111" s="2" t="e">
        <f>IF(#REF!="registruota",I111," ")</f>
        <v>#REF!</v>
      </c>
    </row>
    <row r="112" spans="1:11" ht="15.75" x14ac:dyDescent="0.25">
      <c r="A112" s="93" t="s">
        <v>1299</v>
      </c>
      <c r="B112" s="93"/>
      <c r="C112" s="93"/>
      <c r="D112" s="93"/>
      <c r="E112" s="93"/>
      <c r="F112" s="93"/>
      <c r="G112" s="93"/>
      <c r="H112" s="93"/>
      <c r="I112" s="2" t="e">
        <f>IF(#REF!=0," ",F112)</f>
        <v>#REF!</v>
      </c>
      <c r="K112" s="2" t="e">
        <f>IF(#REF!="registruota",I112," ")</f>
        <v>#REF!</v>
      </c>
    </row>
    <row r="113" spans="1:11" ht="15.75" x14ac:dyDescent="0.25">
      <c r="A113" s="19">
        <v>37</v>
      </c>
      <c r="B113" s="19"/>
      <c r="C113" s="19" t="s">
        <v>3674</v>
      </c>
      <c r="D113" s="21" t="s">
        <v>3675</v>
      </c>
      <c r="E113" s="20" t="s">
        <v>3390</v>
      </c>
      <c r="F113" s="19" t="s">
        <v>3676</v>
      </c>
      <c r="G113" s="20"/>
      <c r="H113" s="20"/>
      <c r="I113" s="2" t="e">
        <f>IF(#REF!=0," ",F113)</f>
        <v>#REF!</v>
      </c>
      <c r="K113" s="2" t="e">
        <f>IF(#REF!="registruota",I113," ")</f>
        <v>#REF!</v>
      </c>
    </row>
    <row r="114" spans="1:11" ht="15.75" x14ac:dyDescent="0.25">
      <c r="A114" s="94" t="s">
        <v>2648</v>
      </c>
      <c r="B114" s="94"/>
      <c r="C114" s="94"/>
      <c r="D114" s="94"/>
      <c r="E114" s="94"/>
      <c r="F114" s="52">
        <v>14030</v>
      </c>
      <c r="G114" s="95" t="s">
        <v>810</v>
      </c>
      <c r="H114" s="95"/>
      <c r="I114" s="2" t="e">
        <f>IF(#REF!=0," ",F114)</f>
        <v>#REF!</v>
      </c>
      <c r="K114" s="2" t="e">
        <f>IF(#REF!="registruota",I114," ")</f>
        <v>#REF!</v>
      </c>
    </row>
    <row r="115" spans="1:11" ht="15.75" x14ac:dyDescent="0.25">
      <c r="A115" s="94" t="s">
        <v>812</v>
      </c>
      <c r="B115" s="94"/>
      <c r="C115" s="94"/>
      <c r="D115" s="94"/>
      <c r="E115" s="94"/>
      <c r="F115" s="51">
        <f>465+445+810</f>
        <v>1720</v>
      </c>
      <c r="G115" s="95" t="s">
        <v>810</v>
      </c>
      <c r="H115" s="95"/>
      <c r="I115" s="2" t="e">
        <f>IF(#REF!=0," ",F115)</f>
        <v>#REF!</v>
      </c>
      <c r="K115" s="2" t="e">
        <f>IF(#REF!="registruota",I115," ")</f>
        <v>#REF!</v>
      </c>
    </row>
    <row r="116" spans="1:11" ht="15.75" x14ac:dyDescent="0.25">
      <c r="A116" s="79" t="s">
        <v>3538</v>
      </c>
      <c r="B116" s="79"/>
      <c r="C116" s="111"/>
      <c r="D116" s="111"/>
      <c r="E116" s="111"/>
      <c r="F116" s="111"/>
      <c r="G116" s="111"/>
      <c r="H116" s="111"/>
      <c r="I116" s="2" t="e">
        <f>IF(#REF!=0," ",F116)</f>
        <v>#REF!</v>
      </c>
      <c r="K116" s="2" t="e">
        <f>IF(#REF!="registruota",I116," ")</f>
        <v>#REF!</v>
      </c>
    </row>
    <row r="117" spans="1:11" ht="15.75" x14ac:dyDescent="0.25">
      <c r="A117" s="93" t="s">
        <v>1299</v>
      </c>
      <c r="B117" s="93"/>
      <c r="C117" s="93"/>
      <c r="D117" s="93"/>
      <c r="E117" s="93"/>
      <c r="F117" s="93"/>
      <c r="G117" s="93"/>
      <c r="H117" s="93"/>
      <c r="I117" s="2" t="e">
        <f>IF(#REF!=0," ",F117)</f>
        <v>#REF!</v>
      </c>
      <c r="K117" s="2" t="e">
        <f>IF(#REF!="registruota",I117," ")</f>
        <v>#REF!</v>
      </c>
    </row>
    <row r="118" spans="1:11" ht="15.75" x14ac:dyDescent="0.25">
      <c r="A118" s="19">
        <v>38</v>
      </c>
      <c r="B118" s="19"/>
      <c r="C118" s="19" t="s">
        <v>3816</v>
      </c>
      <c r="D118" s="24" t="s">
        <v>3817</v>
      </c>
      <c r="E118" s="21" t="s">
        <v>3549</v>
      </c>
      <c r="F118" s="19" t="s">
        <v>3818</v>
      </c>
      <c r="G118" s="28"/>
      <c r="H118" s="22"/>
      <c r="K118" s="2" t="e">
        <f>IF(#REF!="registruota",I118," ")</f>
        <v>#REF!</v>
      </c>
    </row>
    <row r="119" spans="1:11" ht="15.75" x14ac:dyDescent="0.25">
      <c r="A119" s="94" t="s">
        <v>3819</v>
      </c>
      <c r="B119" s="94"/>
      <c r="C119" s="94"/>
      <c r="D119" s="94"/>
      <c r="E119" s="94"/>
      <c r="F119" s="56">
        <v>2524</v>
      </c>
      <c r="G119" s="95" t="s">
        <v>810</v>
      </c>
      <c r="H119" s="95"/>
      <c r="I119" s="2" t="e">
        <f>IF(#REF!=0," ",F119)</f>
        <v>#REF!</v>
      </c>
      <c r="K119" s="2" t="e">
        <f>IF(#REF!="registruota",I119," ")</f>
        <v>#REF!</v>
      </c>
    </row>
    <row r="120" spans="1:11" ht="15.75" x14ac:dyDescent="0.25">
      <c r="A120" s="93" t="s">
        <v>2059</v>
      </c>
      <c r="B120" s="93"/>
      <c r="C120" s="109"/>
      <c r="D120" s="109"/>
      <c r="E120" s="109"/>
      <c r="F120" s="109"/>
      <c r="G120" s="109"/>
      <c r="H120" s="109"/>
      <c r="I120" s="2" t="e">
        <f>IF(#REF!=0," ",F120)</f>
        <v>#REF!</v>
      </c>
      <c r="K120" s="2" t="e">
        <f>IF(#REF!="registruota",I120," ")</f>
        <v>#REF!</v>
      </c>
    </row>
    <row r="121" spans="1:11" ht="15.75" x14ac:dyDescent="0.25">
      <c r="A121" s="19">
        <v>39</v>
      </c>
      <c r="B121" s="19"/>
      <c r="C121" s="28" t="s">
        <v>3820</v>
      </c>
      <c r="D121" s="21" t="s">
        <v>3821</v>
      </c>
      <c r="E121" s="21" t="s">
        <v>3549</v>
      </c>
      <c r="F121" s="19">
        <v>1483.83</v>
      </c>
      <c r="G121" s="28"/>
      <c r="H121" s="22"/>
      <c r="I121" s="2" t="e">
        <f>IF(#REF!=0," ",F121)</f>
        <v>#REF!</v>
      </c>
      <c r="K121" s="2" t="e">
        <f>IF(#REF!="registruota",I121," ")</f>
        <v>#REF!</v>
      </c>
    </row>
    <row r="122" spans="1:11" ht="15.75" x14ac:dyDescent="0.25">
      <c r="A122" s="94" t="s">
        <v>2066</v>
      </c>
      <c r="B122" s="94"/>
      <c r="C122" s="94"/>
      <c r="D122" s="94"/>
      <c r="E122" s="94"/>
      <c r="F122" s="53">
        <f>F121</f>
        <v>1483.83</v>
      </c>
      <c r="G122" s="95" t="s">
        <v>1589</v>
      </c>
      <c r="H122" s="95"/>
      <c r="I122" s="2" t="e">
        <f>IF(#REF!=0," ",F122)</f>
        <v>#REF!</v>
      </c>
      <c r="K122" s="2" t="e">
        <f>IF(#REF!="registruota",I122," ")</f>
        <v>#REF!</v>
      </c>
    </row>
    <row r="123" spans="1:11" ht="15.75" x14ac:dyDescent="0.25">
      <c r="A123" s="94" t="s">
        <v>3819</v>
      </c>
      <c r="B123" s="94"/>
      <c r="C123" s="94"/>
      <c r="D123" s="94"/>
      <c r="E123" s="94"/>
      <c r="F123" s="56">
        <v>2524</v>
      </c>
      <c r="G123" s="95" t="s">
        <v>810</v>
      </c>
      <c r="H123" s="95"/>
      <c r="I123" s="2" t="e">
        <f>IF(#REF!=0," ",F123)</f>
        <v>#REF!</v>
      </c>
      <c r="K123" s="2" t="e">
        <f>IF(#REF!="registruota",I123," ")</f>
        <v>#REF!</v>
      </c>
    </row>
    <row r="124" spans="1:11" ht="15.75" x14ac:dyDescent="0.25">
      <c r="A124" s="79" t="s">
        <v>3822</v>
      </c>
      <c r="B124" s="79"/>
      <c r="C124" s="111"/>
      <c r="D124" s="111"/>
      <c r="E124" s="111"/>
      <c r="F124" s="111"/>
      <c r="G124" s="111"/>
      <c r="H124" s="111"/>
      <c r="I124" s="2" t="e">
        <f>IF(#REF!=0," ",F124)</f>
        <v>#REF!</v>
      </c>
      <c r="K124" s="2" t="e">
        <f>IF(#REF!="registruota",I124," ")</f>
        <v>#REF!</v>
      </c>
    </row>
    <row r="125" spans="1:11" ht="15.75" x14ac:dyDescent="0.25">
      <c r="A125" s="93" t="s">
        <v>1299</v>
      </c>
      <c r="B125" s="93"/>
      <c r="C125" s="93"/>
      <c r="D125" s="93"/>
      <c r="E125" s="93"/>
      <c r="F125" s="93"/>
      <c r="G125" s="93"/>
      <c r="H125" s="93"/>
      <c r="I125" s="2" t="e">
        <f>IF(#REF!=0," ",F125)</f>
        <v>#REF!</v>
      </c>
      <c r="K125" s="2" t="e">
        <f>IF(#REF!="registruota",I125," ")</f>
        <v>#REF!</v>
      </c>
    </row>
    <row r="126" spans="1:11" ht="31.5" x14ac:dyDescent="0.25">
      <c r="A126" s="19">
        <v>40</v>
      </c>
      <c r="B126" s="19"/>
      <c r="C126" s="19" t="s">
        <v>3922</v>
      </c>
      <c r="D126" s="21" t="s">
        <v>3923</v>
      </c>
      <c r="E126" s="21" t="s">
        <v>3854</v>
      </c>
      <c r="F126" s="19" t="s">
        <v>7676</v>
      </c>
      <c r="G126" s="22" t="s">
        <v>786</v>
      </c>
      <c r="H126" s="22"/>
      <c r="I126" s="2" t="e">
        <f>IF(#REF!=0," ",F126)</f>
        <v>#REF!</v>
      </c>
      <c r="K126" s="2" t="e">
        <f>IF(#REF!="registruota",I126," ")</f>
        <v>#REF!</v>
      </c>
    </row>
    <row r="127" spans="1:11" ht="15.75" x14ac:dyDescent="0.25">
      <c r="A127" s="20"/>
      <c r="B127" s="20"/>
      <c r="C127" s="81" t="s">
        <v>3819</v>
      </c>
      <c r="D127" s="81"/>
      <c r="E127" s="81"/>
      <c r="F127" s="56">
        <v>1530</v>
      </c>
      <c r="G127" s="95" t="s">
        <v>810</v>
      </c>
      <c r="H127" s="95"/>
      <c r="I127" s="2" t="e">
        <f>IF(#REF!=0," ",F127)</f>
        <v>#REF!</v>
      </c>
      <c r="K127" s="2" t="e">
        <f>IF(#REF!="registruota",I127," ")</f>
        <v>#REF!</v>
      </c>
    </row>
    <row r="128" spans="1:11" ht="15.75" x14ac:dyDescent="0.25">
      <c r="A128" s="79" t="s">
        <v>3924</v>
      </c>
      <c r="B128" s="79"/>
      <c r="C128" s="111"/>
      <c r="D128" s="111"/>
      <c r="E128" s="111"/>
      <c r="F128" s="111"/>
      <c r="G128" s="111"/>
      <c r="H128" s="111"/>
      <c r="I128" s="2" t="e">
        <f>IF(#REF!=0," ",F128)</f>
        <v>#REF!</v>
      </c>
      <c r="K128" s="2" t="e">
        <f>IF(#REF!="registruota",I128," ")</f>
        <v>#REF!</v>
      </c>
    </row>
    <row r="129" spans="1:11" ht="15.75" x14ac:dyDescent="0.25">
      <c r="A129" s="93" t="s">
        <v>814</v>
      </c>
      <c r="B129" s="93"/>
      <c r="C129" s="93"/>
      <c r="D129" s="93"/>
      <c r="E129" s="93"/>
      <c r="F129" s="93"/>
      <c r="G129" s="93"/>
      <c r="H129" s="93"/>
      <c r="I129" s="2" t="e">
        <f>IF(#REF!=0," ",F129)</f>
        <v>#REF!</v>
      </c>
      <c r="K129" s="2" t="e">
        <f>IF(#REF!="registruota",I129," ")</f>
        <v>#REF!</v>
      </c>
    </row>
    <row r="130" spans="1:11" ht="31.5" x14ac:dyDescent="0.25">
      <c r="A130" s="19">
        <v>41</v>
      </c>
      <c r="B130" s="19"/>
      <c r="C130" s="19" t="s">
        <v>4101</v>
      </c>
      <c r="D130" s="21" t="s">
        <v>4104</v>
      </c>
      <c r="E130" s="21" t="s">
        <v>3928</v>
      </c>
      <c r="F130" s="19" t="s">
        <v>4099</v>
      </c>
      <c r="G130" s="28"/>
      <c r="H130" s="22"/>
      <c r="I130" s="2" t="e">
        <f>IF(#REF!=0," ",F130)</f>
        <v>#REF!</v>
      </c>
      <c r="K130" s="2" t="e">
        <f>IF(#REF!="registruota",I130," ")</f>
        <v>#REF!</v>
      </c>
    </row>
    <row r="131" spans="1:11" ht="31.5" x14ac:dyDescent="0.25">
      <c r="A131" s="19">
        <v>42</v>
      </c>
      <c r="B131" s="19"/>
      <c r="C131" s="19" t="s">
        <v>4102</v>
      </c>
      <c r="D131" s="21" t="s">
        <v>4105</v>
      </c>
      <c r="E131" s="21" t="s">
        <v>3941</v>
      </c>
      <c r="F131" s="19" t="s">
        <v>4100</v>
      </c>
      <c r="G131" s="28"/>
      <c r="H131" s="22"/>
      <c r="I131" s="2" t="e">
        <f>IF(#REF!=0," ",F131)</f>
        <v>#REF!</v>
      </c>
      <c r="K131" s="2" t="e">
        <f>IF(#REF!="registruota",I131," ")</f>
        <v>#REF!</v>
      </c>
    </row>
    <row r="132" spans="1:11" ht="31.5" x14ac:dyDescent="0.25">
      <c r="A132" s="19">
        <v>43</v>
      </c>
      <c r="B132" s="19"/>
      <c r="C132" s="19" t="s">
        <v>4103</v>
      </c>
      <c r="D132" s="21" t="s">
        <v>7839</v>
      </c>
      <c r="E132" s="20" t="s">
        <v>3939</v>
      </c>
      <c r="F132" s="19" t="s">
        <v>4106</v>
      </c>
      <c r="G132" s="28"/>
      <c r="H132" s="22"/>
      <c r="I132" s="2" t="e">
        <f>IF(#REF!=0," ",F132)</f>
        <v>#REF!</v>
      </c>
      <c r="K132" s="2" t="e">
        <f>IF(#REF!="registruota",I132," ")</f>
        <v>#REF!</v>
      </c>
    </row>
    <row r="133" spans="1:11" ht="15.75" x14ac:dyDescent="0.25">
      <c r="A133" s="94" t="s">
        <v>812</v>
      </c>
      <c r="B133" s="94"/>
      <c r="C133" s="94"/>
      <c r="D133" s="94"/>
      <c r="E133" s="94"/>
      <c r="F133" s="51">
        <f>390+440+330</f>
        <v>1160</v>
      </c>
      <c r="G133" s="95" t="s">
        <v>810</v>
      </c>
      <c r="H133" s="95"/>
      <c r="I133" s="2" t="e">
        <f>IF(#REF!=0," ",F133)</f>
        <v>#REF!</v>
      </c>
      <c r="K133" s="2" t="e">
        <f>IF(#REF!="registruota",I133," ")</f>
        <v>#REF!</v>
      </c>
    </row>
    <row r="134" spans="1:11" ht="15.75" x14ac:dyDescent="0.25">
      <c r="A134" s="79" t="s">
        <v>4107</v>
      </c>
      <c r="B134" s="79"/>
      <c r="C134" s="79"/>
      <c r="D134" s="79"/>
      <c r="E134" s="79"/>
      <c r="F134" s="79"/>
      <c r="G134" s="79"/>
      <c r="H134" s="79"/>
      <c r="I134" s="2" t="e">
        <f>IF(#REF!=0," ",F134)</f>
        <v>#REF!</v>
      </c>
      <c r="K134" s="2" t="e">
        <f>IF(#REF!="registruota",I134," ")</f>
        <v>#REF!</v>
      </c>
    </row>
    <row r="135" spans="1:11" ht="15.75" x14ac:dyDescent="0.25">
      <c r="A135" s="93" t="s">
        <v>1299</v>
      </c>
      <c r="B135" s="93"/>
      <c r="C135" s="93"/>
      <c r="D135" s="93"/>
      <c r="E135" s="93"/>
      <c r="F135" s="93"/>
      <c r="G135" s="93"/>
      <c r="H135" s="93"/>
      <c r="I135" s="2" t="e">
        <f>IF(#REF!=0," ",F135)</f>
        <v>#REF!</v>
      </c>
      <c r="K135" s="2" t="e">
        <f>IF(#REF!="registruota",I135," ")</f>
        <v>#REF!</v>
      </c>
    </row>
    <row r="136" spans="1:11" ht="31.5" x14ac:dyDescent="0.25">
      <c r="A136" s="19">
        <v>44</v>
      </c>
      <c r="B136" s="19"/>
      <c r="C136" s="28" t="s">
        <v>4254</v>
      </c>
      <c r="D136" s="21" t="s">
        <v>4256</v>
      </c>
      <c r="E136" s="21" t="s">
        <v>4122</v>
      </c>
      <c r="F136" s="19" t="s">
        <v>4255</v>
      </c>
      <c r="G136" s="18"/>
      <c r="H136" s="18"/>
      <c r="I136" s="2" t="e">
        <f>IF(#REF!=0," ",F136)</f>
        <v>#REF!</v>
      </c>
      <c r="K136" s="2" t="e">
        <f>IF(#REF!="registruota",I136," ")</f>
        <v>#REF!</v>
      </c>
    </row>
    <row r="137" spans="1:11" ht="15.75" x14ac:dyDescent="0.25">
      <c r="A137" s="94" t="s">
        <v>3819</v>
      </c>
      <c r="B137" s="94"/>
      <c r="C137" s="94"/>
      <c r="D137" s="94"/>
      <c r="E137" s="94"/>
      <c r="F137" s="51">
        <v>830</v>
      </c>
      <c r="G137" s="95" t="s">
        <v>810</v>
      </c>
      <c r="H137" s="95"/>
      <c r="I137" s="2" t="e">
        <f>IF(#REF!=0," ",F137)</f>
        <v>#REF!</v>
      </c>
      <c r="K137" s="2" t="e">
        <f>IF(#REF!="registruota",I137," ")</f>
        <v>#REF!</v>
      </c>
    </row>
    <row r="138" spans="1:11" ht="15.75" x14ac:dyDescent="0.25">
      <c r="A138" s="93" t="s">
        <v>814</v>
      </c>
      <c r="B138" s="93"/>
      <c r="C138" s="109"/>
      <c r="D138" s="109"/>
      <c r="E138" s="109"/>
      <c r="F138" s="109"/>
      <c r="G138" s="109"/>
      <c r="H138" s="109"/>
      <c r="I138" s="2" t="e">
        <f>IF(#REF!=0," ",F138)</f>
        <v>#REF!</v>
      </c>
      <c r="K138" s="2" t="e">
        <f>IF(#REF!="registruota",I138," ")</f>
        <v>#REF!</v>
      </c>
    </row>
    <row r="139" spans="1:11" ht="31.5" x14ac:dyDescent="0.25">
      <c r="A139" s="19">
        <v>45</v>
      </c>
      <c r="B139" s="19"/>
      <c r="C139" s="28" t="s">
        <v>4257</v>
      </c>
      <c r="D139" s="21" t="s">
        <v>7840</v>
      </c>
      <c r="E139" s="21" t="s">
        <v>4138</v>
      </c>
      <c r="F139" s="19" t="s">
        <v>4455</v>
      </c>
      <c r="G139" s="28"/>
      <c r="H139" s="22"/>
      <c r="I139" s="2" t="e">
        <f>IF(#REF!=0," ",F139)</f>
        <v>#REF!</v>
      </c>
      <c r="K139" s="2" t="e">
        <f>IF(#REF!="registruota",I139," ")</f>
        <v>#REF!</v>
      </c>
    </row>
    <row r="140" spans="1:11" ht="15.75" x14ac:dyDescent="0.25">
      <c r="A140" s="94" t="s">
        <v>812</v>
      </c>
      <c r="B140" s="94"/>
      <c r="C140" s="94"/>
      <c r="D140" s="94"/>
      <c r="E140" s="94"/>
      <c r="F140" s="51">
        <v>204</v>
      </c>
      <c r="G140" s="95" t="s">
        <v>810</v>
      </c>
      <c r="H140" s="95"/>
      <c r="I140" s="2" t="e">
        <f>IF(#REF!=0," ",F140)</f>
        <v>#REF!</v>
      </c>
      <c r="K140" s="2" t="e">
        <f>IF(#REF!="registruota",I140," ")</f>
        <v>#REF!</v>
      </c>
    </row>
    <row r="141" spans="1:11" ht="15.75" x14ac:dyDescent="0.25">
      <c r="A141" s="94" t="s">
        <v>3819</v>
      </c>
      <c r="B141" s="94"/>
      <c r="C141" s="94"/>
      <c r="D141" s="94"/>
      <c r="E141" s="94"/>
      <c r="F141" s="51">
        <v>830</v>
      </c>
      <c r="G141" s="95" t="s">
        <v>810</v>
      </c>
      <c r="H141" s="95"/>
      <c r="I141" s="2" t="e">
        <f>IF(#REF!=0," ",F141)</f>
        <v>#REF!</v>
      </c>
      <c r="K141" s="2" t="e">
        <f>IF(#REF!="registruota",I141," ")</f>
        <v>#REF!</v>
      </c>
    </row>
    <row r="142" spans="1:11" ht="15.75" x14ac:dyDescent="0.25">
      <c r="A142" s="79" t="s">
        <v>4258</v>
      </c>
      <c r="B142" s="79"/>
      <c r="C142" s="111"/>
      <c r="D142" s="111"/>
      <c r="E142" s="111"/>
      <c r="F142" s="111"/>
      <c r="G142" s="111"/>
      <c r="H142" s="111"/>
      <c r="I142" s="2" t="e">
        <f>IF(#REF!=0," ",F142)</f>
        <v>#REF!</v>
      </c>
      <c r="K142" s="2" t="e">
        <f>IF(#REF!="registruota",I142," ")</f>
        <v>#REF!</v>
      </c>
    </row>
    <row r="143" spans="1:11" ht="15.75" x14ac:dyDescent="0.25">
      <c r="A143" s="93" t="s">
        <v>814</v>
      </c>
      <c r="B143" s="93"/>
      <c r="C143" s="109"/>
      <c r="D143" s="109"/>
      <c r="E143" s="109"/>
      <c r="F143" s="109"/>
      <c r="G143" s="109"/>
      <c r="H143" s="109"/>
      <c r="I143" s="2" t="e">
        <f>IF(#REF!=0," ",F143)</f>
        <v>#REF!</v>
      </c>
      <c r="K143" s="2" t="e">
        <f>IF(#REF!="registruota",I143," ")</f>
        <v>#REF!</v>
      </c>
    </row>
    <row r="144" spans="1:11" ht="31.5" x14ac:dyDescent="0.25">
      <c r="A144" s="19">
        <v>46</v>
      </c>
      <c r="B144" s="19"/>
      <c r="C144" s="19" t="s">
        <v>4456</v>
      </c>
      <c r="D144" s="25" t="s">
        <v>7677</v>
      </c>
      <c r="E144" s="25" t="s">
        <v>4263</v>
      </c>
      <c r="F144" s="28" t="s">
        <v>4457</v>
      </c>
      <c r="G144" s="20"/>
      <c r="H144" s="20"/>
      <c r="I144" s="2" t="e">
        <f>IF(#REF!=0," ",F144)</f>
        <v>#REF!</v>
      </c>
      <c r="K144" s="2" t="e">
        <f>IF(#REF!="registruota",I144," ")</f>
        <v>#REF!</v>
      </c>
    </row>
    <row r="145" spans="1:11" ht="15.75" x14ac:dyDescent="0.25">
      <c r="A145" s="94" t="s">
        <v>812</v>
      </c>
      <c r="B145" s="94"/>
      <c r="C145" s="94"/>
      <c r="D145" s="94"/>
      <c r="E145" s="94"/>
      <c r="F145" s="51">
        <v>255</v>
      </c>
      <c r="G145" s="95" t="s">
        <v>810</v>
      </c>
      <c r="H145" s="95"/>
      <c r="I145" s="2" t="e">
        <f>IF(#REF!=0," ",F145)</f>
        <v>#REF!</v>
      </c>
      <c r="K145" s="2" t="e">
        <f>IF(#REF!="registruota",I145," ")</f>
        <v>#REF!</v>
      </c>
    </row>
    <row r="146" spans="1:11" ht="15.75" hidden="1" x14ac:dyDescent="0.25">
      <c r="A146" s="79" t="s">
        <v>4458</v>
      </c>
      <c r="B146" s="79"/>
      <c r="C146" s="111"/>
      <c r="D146" s="111"/>
      <c r="E146" s="111"/>
      <c r="F146" s="111"/>
      <c r="G146" s="111"/>
      <c r="H146" s="111"/>
      <c r="I146" s="2" t="e">
        <f>IF(#REF!=0," ",F146)</f>
        <v>#REF!</v>
      </c>
      <c r="K146" s="2" t="e">
        <f>IF(#REF!="registruota",I146," ")</f>
        <v>#REF!</v>
      </c>
    </row>
    <row r="147" spans="1:11" ht="15.75" hidden="1" x14ac:dyDescent="0.25">
      <c r="A147" s="93" t="s">
        <v>813</v>
      </c>
      <c r="B147" s="93"/>
      <c r="C147" s="106"/>
      <c r="D147" s="106"/>
      <c r="E147" s="106"/>
      <c r="F147" s="106"/>
      <c r="G147" s="106"/>
      <c r="H147" s="106"/>
      <c r="I147" s="2" t="e">
        <f>IF(#REF!=0," ",F147)</f>
        <v>#REF!</v>
      </c>
      <c r="K147" s="2" t="e">
        <f>IF(#REF!="registruota",I147," ")</f>
        <v>#REF!</v>
      </c>
    </row>
    <row r="148" spans="1:11" ht="15.75" hidden="1" x14ac:dyDescent="0.25">
      <c r="A148" s="94" t="s">
        <v>811</v>
      </c>
      <c r="B148" s="94"/>
      <c r="C148" s="94"/>
      <c r="D148" s="94"/>
      <c r="E148" s="94"/>
      <c r="F148" s="23">
        <v>0</v>
      </c>
      <c r="G148" s="95" t="s">
        <v>809</v>
      </c>
      <c r="H148" s="95"/>
      <c r="I148" s="2" t="e">
        <f>IF(#REF!=0," ",F148)</f>
        <v>#REF!</v>
      </c>
      <c r="K148" s="2" t="e">
        <f>IF(#REF!="registruota",I148," ")</f>
        <v>#REF!</v>
      </c>
    </row>
    <row r="149" spans="1:11" ht="15.75" hidden="1" x14ac:dyDescent="0.25">
      <c r="A149" s="79" t="s">
        <v>4600</v>
      </c>
      <c r="B149" s="79"/>
      <c r="C149" s="111"/>
      <c r="D149" s="111"/>
      <c r="E149" s="111"/>
      <c r="F149" s="111"/>
      <c r="G149" s="111"/>
      <c r="H149" s="111"/>
      <c r="I149" s="2" t="e">
        <f>IF(#REF!=0," ",F149)</f>
        <v>#REF!</v>
      </c>
      <c r="K149" s="2" t="e">
        <f>IF(#REF!="registruota",I149," ")</f>
        <v>#REF!</v>
      </c>
    </row>
    <row r="150" spans="1:11" ht="15.75" hidden="1" x14ac:dyDescent="0.25">
      <c r="A150" s="94" t="s">
        <v>811</v>
      </c>
      <c r="B150" s="94"/>
      <c r="C150" s="94"/>
      <c r="D150" s="94"/>
      <c r="E150" s="94"/>
      <c r="F150" s="23">
        <v>0</v>
      </c>
      <c r="G150" s="95" t="s">
        <v>809</v>
      </c>
      <c r="H150" s="95"/>
      <c r="I150" s="2" t="e">
        <f>IF(#REF!=0," ",F150)</f>
        <v>#REF!</v>
      </c>
      <c r="K150" s="2" t="e">
        <f>IF(#REF!="registruota",I150," ")</f>
        <v>#REF!</v>
      </c>
    </row>
    <row r="151" spans="1:11" ht="15.75" x14ac:dyDescent="0.25">
      <c r="A151" s="79" t="s">
        <v>4601</v>
      </c>
      <c r="B151" s="79"/>
      <c r="C151" s="111"/>
      <c r="D151" s="111"/>
      <c r="E151" s="111"/>
      <c r="F151" s="111"/>
      <c r="G151" s="111"/>
      <c r="H151" s="111"/>
      <c r="I151" s="2" t="e">
        <f>IF(#REF!=0," ",F151)</f>
        <v>#REF!</v>
      </c>
      <c r="K151" s="2" t="e">
        <f>IF(#REF!="registruota",I151," ")</f>
        <v>#REF!</v>
      </c>
    </row>
    <row r="152" spans="1:11" ht="15.75" x14ac:dyDescent="0.25">
      <c r="A152" s="93" t="s">
        <v>814</v>
      </c>
      <c r="B152" s="93"/>
      <c r="C152" s="109"/>
      <c r="D152" s="109"/>
      <c r="E152" s="109"/>
      <c r="F152" s="109"/>
      <c r="G152" s="109"/>
      <c r="H152" s="109"/>
      <c r="I152" s="2" t="e">
        <f>IF(#REF!=0," ",F152)</f>
        <v>#REF!</v>
      </c>
      <c r="K152" s="2" t="e">
        <f>IF(#REF!="registruota",I152," ")</f>
        <v>#REF!</v>
      </c>
    </row>
    <row r="153" spans="1:11" ht="31.5" x14ac:dyDescent="0.25">
      <c r="A153" s="19">
        <v>47</v>
      </c>
      <c r="B153" s="19"/>
      <c r="C153" s="28" t="s">
        <v>4653</v>
      </c>
      <c r="D153" s="21" t="s">
        <v>4654</v>
      </c>
      <c r="E153" s="21" t="s">
        <v>4602</v>
      </c>
      <c r="F153" s="22" t="s">
        <v>4655</v>
      </c>
      <c r="G153" s="22"/>
      <c r="H153" s="22"/>
      <c r="I153" s="2" t="e">
        <f>IF(#REF!=0," ",F153)</f>
        <v>#REF!</v>
      </c>
      <c r="K153" s="2" t="e">
        <f>IF(#REF!="registruota",I153," ")</f>
        <v>#REF!</v>
      </c>
    </row>
    <row r="154" spans="1:11" ht="31.5" x14ac:dyDescent="0.25">
      <c r="A154" s="19">
        <v>48</v>
      </c>
      <c r="B154" s="19"/>
      <c r="C154" s="28" t="s">
        <v>4658</v>
      </c>
      <c r="D154" s="21" t="s">
        <v>4657</v>
      </c>
      <c r="E154" s="21" t="s">
        <v>4602</v>
      </c>
      <c r="F154" s="22" t="s">
        <v>4656</v>
      </c>
      <c r="G154" s="22"/>
      <c r="H154" s="22"/>
      <c r="I154" s="2" t="e">
        <f>IF(#REF!=0," ",F154)</f>
        <v>#REF!</v>
      </c>
      <c r="K154" s="2" t="e">
        <f>IF(#REF!="registruota",I154," ")</f>
        <v>#REF!</v>
      </c>
    </row>
    <row r="155" spans="1:11" ht="31.5" x14ac:dyDescent="0.25">
      <c r="A155" s="19">
        <v>49</v>
      </c>
      <c r="B155" s="19"/>
      <c r="C155" s="28" t="s">
        <v>4661</v>
      </c>
      <c r="D155" s="21" t="s">
        <v>4660</v>
      </c>
      <c r="E155" s="21" t="s">
        <v>4602</v>
      </c>
      <c r="F155" s="22" t="s">
        <v>4659</v>
      </c>
      <c r="G155" s="22"/>
      <c r="H155" s="22"/>
      <c r="I155" s="2" t="e">
        <f>IF(#REF!=0," ",F155)</f>
        <v>#REF!</v>
      </c>
      <c r="K155" s="2" t="e">
        <f>IF(#REF!="registruota",I155," ")</f>
        <v>#REF!</v>
      </c>
    </row>
    <row r="156" spans="1:11" ht="31.5" x14ac:dyDescent="0.25">
      <c r="A156" s="19"/>
      <c r="B156" s="19"/>
      <c r="C156" s="28" t="s">
        <v>7537</v>
      </c>
      <c r="D156" s="21" t="s">
        <v>7501</v>
      </c>
      <c r="E156" s="21" t="s">
        <v>4602</v>
      </c>
      <c r="F156" s="22" t="s">
        <v>7541</v>
      </c>
      <c r="G156" s="22"/>
      <c r="H156" s="22"/>
      <c r="I156" s="2" t="e">
        <f>IF(#REF!=0," ",F156)</f>
        <v>#REF!</v>
      </c>
      <c r="K156" s="2" t="e">
        <f>IF(#REF!="registruota",I156," ")</f>
        <v>#REF!</v>
      </c>
    </row>
    <row r="157" spans="1:11" ht="47.25" x14ac:dyDescent="0.25">
      <c r="A157" s="19"/>
      <c r="B157" s="19"/>
      <c r="C157" s="28" t="s">
        <v>7538</v>
      </c>
      <c r="D157" s="21" t="s">
        <v>7678</v>
      </c>
      <c r="E157" s="21" t="s">
        <v>4602</v>
      </c>
      <c r="F157" s="22" t="s">
        <v>7542</v>
      </c>
      <c r="G157" s="22"/>
      <c r="H157" s="22"/>
      <c r="I157" s="2" t="e">
        <f>IF(#REF!=0," ",F157)</f>
        <v>#REF!</v>
      </c>
      <c r="K157" s="2" t="e">
        <f>IF(#REF!="registruota",I157," ")</f>
        <v>#REF!</v>
      </c>
    </row>
    <row r="158" spans="1:11" ht="47.25" x14ac:dyDescent="0.25">
      <c r="A158" s="19"/>
      <c r="B158" s="19"/>
      <c r="C158" s="28" t="s">
        <v>7539</v>
      </c>
      <c r="D158" s="21" t="s">
        <v>7679</v>
      </c>
      <c r="E158" s="21" t="s">
        <v>4602</v>
      </c>
      <c r="F158" s="22" t="s">
        <v>7543</v>
      </c>
      <c r="G158" s="22"/>
      <c r="H158" s="22"/>
      <c r="I158" s="2" t="e">
        <f>IF(#REF!=0," ",F158)</f>
        <v>#REF!</v>
      </c>
      <c r="K158" s="2" t="e">
        <f>IF(#REF!="registruota",I158," ")</f>
        <v>#REF!</v>
      </c>
    </row>
    <row r="159" spans="1:11" ht="44.25" customHeight="1" x14ac:dyDescent="0.25">
      <c r="A159" s="19"/>
      <c r="B159" s="19"/>
      <c r="C159" s="28" t="s">
        <v>7540</v>
      </c>
      <c r="D159" s="21" t="s">
        <v>7680</v>
      </c>
      <c r="E159" s="21" t="s">
        <v>4602</v>
      </c>
      <c r="F159" s="22" t="s">
        <v>7685</v>
      </c>
      <c r="G159" s="22"/>
      <c r="H159" s="22"/>
      <c r="I159" s="2" t="e">
        <f>IF(#REF!=0," ",F159)</f>
        <v>#REF!</v>
      </c>
      <c r="K159" s="2" t="e">
        <f>IF(#REF!="registruota",I159," ")</f>
        <v>#REF!</v>
      </c>
    </row>
    <row r="160" spans="1:11" ht="15.75" x14ac:dyDescent="0.25">
      <c r="A160" s="94" t="s">
        <v>812</v>
      </c>
      <c r="B160" s="94"/>
      <c r="C160" s="94"/>
      <c r="D160" s="94"/>
      <c r="E160" s="94"/>
      <c r="F160" s="51">
        <f>330+340+230+1260+346+310+662</f>
        <v>3478</v>
      </c>
      <c r="G160" s="95" t="s">
        <v>810</v>
      </c>
      <c r="H160" s="95"/>
      <c r="I160" s="2" t="e">
        <f>IF(#REF!=0," ",F160)</f>
        <v>#REF!</v>
      </c>
      <c r="K160" s="2" t="e">
        <f>IF(#REF!="registruota",I160," ")</f>
        <v>#REF!</v>
      </c>
    </row>
    <row r="161" spans="1:11" ht="18.75" hidden="1" x14ac:dyDescent="0.25">
      <c r="A161" s="116" t="s">
        <v>4662</v>
      </c>
      <c r="B161" s="117"/>
      <c r="C161" s="118"/>
      <c r="D161" s="118"/>
      <c r="E161" s="118"/>
      <c r="F161" s="118"/>
      <c r="G161" s="118"/>
      <c r="H161" s="118"/>
      <c r="I161" s="2" t="e">
        <f>IF(#REF!=0," ",F161)</f>
        <v>#REF!</v>
      </c>
      <c r="K161" s="2" t="e">
        <f>IF(#REF!="registruota",I161," ")</f>
        <v>#REF!</v>
      </c>
    </row>
    <row r="162" spans="1:11" hidden="1" x14ac:dyDescent="0.25">
      <c r="A162" s="112" t="s">
        <v>811</v>
      </c>
      <c r="B162" s="113"/>
      <c r="C162" s="113"/>
      <c r="D162" s="113"/>
      <c r="E162" s="114"/>
      <c r="F162" s="9" t="e">
        <f>#REF!+#REF!</f>
        <v>#REF!</v>
      </c>
      <c r="G162" s="115" t="s">
        <v>809</v>
      </c>
      <c r="H162" s="115"/>
      <c r="I162" s="2" t="e">
        <f>SUM(I13:I161)/1000</f>
        <v>#REF!</v>
      </c>
      <c r="K162" s="2" t="e">
        <f>SUM(K13:K161)/1000</f>
        <v>#REF!</v>
      </c>
    </row>
    <row r="163" spans="1:11" x14ac:dyDescent="0.25">
      <c r="C163" s="11"/>
    </row>
    <row r="164" spans="1:11" x14ac:dyDescent="0.25">
      <c r="C164" s="11"/>
    </row>
    <row r="165" spans="1:11" x14ac:dyDescent="0.25">
      <c r="C165" s="11"/>
    </row>
    <row r="166" spans="1:11" x14ac:dyDescent="0.25">
      <c r="C166" s="11"/>
    </row>
    <row r="167" spans="1:11" x14ac:dyDescent="0.25">
      <c r="C167" s="11"/>
    </row>
    <row r="168" spans="1:11" x14ac:dyDescent="0.25">
      <c r="C168" s="11"/>
    </row>
    <row r="169" spans="1:11" x14ac:dyDescent="0.25">
      <c r="C169" s="11"/>
    </row>
    <row r="170" spans="1:11" x14ac:dyDescent="0.25">
      <c r="C170" s="11"/>
    </row>
    <row r="171" spans="1:11" x14ac:dyDescent="0.25">
      <c r="C171" s="11"/>
    </row>
    <row r="172" spans="1:11" x14ac:dyDescent="0.25">
      <c r="C172" s="11"/>
    </row>
    <row r="173" spans="1:11" x14ac:dyDescent="0.25">
      <c r="C173" s="11"/>
    </row>
    <row r="174" spans="1:11" x14ac:dyDescent="0.25">
      <c r="C174" s="11"/>
    </row>
    <row r="175" spans="1:11" x14ac:dyDescent="0.25">
      <c r="C175" s="11"/>
    </row>
    <row r="176" spans="1:11" x14ac:dyDescent="0.25">
      <c r="C176" s="11"/>
    </row>
    <row r="177" spans="3:3" x14ac:dyDescent="0.25">
      <c r="C177" s="11"/>
    </row>
    <row r="178" spans="3:3" x14ac:dyDescent="0.25">
      <c r="C178" s="11"/>
    </row>
    <row r="179" spans="3:3" x14ac:dyDescent="0.25">
      <c r="C179" s="11"/>
    </row>
    <row r="180" spans="3:3" x14ac:dyDescent="0.25">
      <c r="C180" s="11"/>
    </row>
    <row r="181" spans="3:3" x14ac:dyDescent="0.25">
      <c r="C181" s="11"/>
    </row>
    <row r="182" spans="3:3" x14ac:dyDescent="0.25">
      <c r="C182" s="11"/>
    </row>
    <row r="183" spans="3:3" x14ac:dyDescent="0.25">
      <c r="C183" s="11"/>
    </row>
    <row r="184" spans="3:3" x14ac:dyDescent="0.25">
      <c r="C184" s="11"/>
    </row>
    <row r="185" spans="3:3" x14ac:dyDescent="0.25">
      <c r="C185" s="11"/>
    </row>
    <row r="186" spans="3:3" x14ac:dyDescent="0.25">
      <c r="C186" s="11"/>
    </row>
    <row r="187" spans="3:3" x14ac:dyDescent="0.25">
      <c r="C187" s="11"/>
    </row>
    <row r="188" spans="3:3" x14ac:dyDescent="0.25">
      <c r="C188" s="11"/>
    </row>
    <row r="189" spans="3:3" x14ac:dyDescent="0.25">
      <c r="C189" s="11"/>
    </row>
    <row r="190" spans="3:3" x14ac:dyDescent="0.25">
      <c r="C190" s="11"/>
    </row>
    <row r="191" spans="3:3" x14ac:dyDescent="0.25">
      <c r="C191" s="11"/>
    </row>
    <row r="192" spans="3:3" x14ac:dyDescent="0.25">
      <c r="C192" s="11"/>
    </row>
    <row r="193" spans="3:3" x14ac:dyDescent="0.25">
      <c r="C193" s="11"/>
    </row>
    <row r="194" spans="3:3" x14ac:dyDescent="0.25">
      <c r="C194" s="11"/>
    </row>
    <row r="195" spans="3:3" x14ac:dyDescent="0.25">
      <c r="C195" s="11"/>
    </row>
    <row r="196" spans="3:3" x14ac:dyDescent="0.25">
      <c r="C196" s="11"/>
    </row>
    <row r="197" spans="3:3" x14ac:dyDescent="0.25">
      <c r="C197" s="11"/>
    </row>
    <row r="198" spans="3:3" x14ac:dyDescent="0.25">
      <c r="C198" s="11"/>
    </row>
    <row r="199" spans="3:3" x14ac:dyDescent="0.25">
      <c r="C199" s="11"/>
    </row>
    <row r="200" spans="3:3" x14ac:dyDescent="0.25">
      <c r="C200" s="11"/>
    </row>
    <row r="201" spans="3:3" x14ac:dyDescent="0.25">
      <c r="C201" s="11"/>
    </row>
    <row r="202" spans="3:3" x14ac:dyDescent="0.25">
      <c r="C202" s="11"/>
    </row>
    <row r="203" spans="3:3" x14ac:dyDescent="0.25">
      <c r="C203" s="11"/>
    </row>
    <row r="204" spans="3:3" x14ac:dyDescent="0.25">
      <c r="C204" s="11"/>
    </row>
    <row r="205" spans="3:3" x14ac:dyDescent="0.25">
      <c r="C205" s="11"/>
    </row>
    <row r="206" spans="3:3" x14ac:dyDescent="0.25">
      <c r="C206" s="11"/>
    </row>
    <row r="207" spans="3:3" x14ac:dyDescent="0.25">
      <c r="C207" s="11"/>
    </row>
    <row r="208" spans="3:3" x14ac:dyDescent="0.25">
      <c r="C208" s="11"/>
    </row>
    <row r="209" spans="3:3" x14ac:dyDescent="0.25">
      <c r="C209" s="11"/>
    </row>
    <row r="210" spans="3:3" x14ac:dyDescent="0.25">
      <c r="C210" s="11"/>
    </row>
    <row r="211" spans="3:3" x14ac:dyDescent="0.25">
      <c r="C211" s="11"/>
    </row>
    <row r="212" spans="3:3" x14ac:dyDescent="0.25">
      <c r="C212" s="11"/>
    </row>
    <row r="213" spans="3:3" x14ac:dyDescent="0.25">
      <c r="C213" s="11"/>
    </row>
    <row r="214" spans="3:3" x14ac:dyDescent="0.25">
      <c r="C214" s="11"/>
    </row>
    <row r="215" spans="3:3" x14ac:dyDescent="0.25">
      <c r="C215" s="11"/>
    </row>
    <row r="216" spans="3:3" x14ac:dyDescent="0.25">
      <c r="C216" s="11"/>
    </row>
    <row r="217" spans="3:3" x14ac:dyDescent="0.25">
      <c r="C217" s="11"/>
    </row>
    <row r="218" spans="3:3" x14ac:dyDescent="0.25">
      <c r="C218" s="11"/>
    </row>
    <row r="219" spans="3:3" x14ac:dyDescent="0.25">
      <c r="C219" s="11"/>
    </row>
    <row r="220" spans="3:3" x14ac:dyDescent="0.25">
      <c r="C220" s="11"/>
    </row>
    <row r="221" spans="3:3" x14ac:dyDescent="0.25">
      <c r="C221" s="11"/>
    </row>
    <row r="222" spans="3:3" x14ac:dyDescent="0.25">
      <c r="C222" s="11"/>
    </row>
    <row r="223" spans="3:3" x14ac:dyDescent="0.25">
      <c r="C223" s="11"/>
    </row>
    <row r="224" spans="3:3" x14ac:dyDescent="0.25">
      <c r="C224" s="11"/>
    </row>
    <row r="225" spans="3:3" x14ac:dyDescent="0.25">
      <c r="C225" s="11"/>
    </row>
    <row r="226" spans="3:3" x14ac:dyDescent="0.25">
      <c r="C226" s="11"/>
    </row>
    <row r="227" spans="3:3" x14ac:dyDescent="0.25">
      <c r="C227" s="11"/>
    </row>
    <row r="228" spans="3:3" x14ac:dyDescent="0.25">
      <c r="C228" s="11"/>
    </row>
    <row r="229" spans="3:3" x14ac:dyDescent="0.25">
      <c r="C229" s="11"/>
    </row>
    <row r="230" spans="3:3" x14ac:dyDescent="0.25">
      <c r="C230" s="11"/>
    </row>
    <row r="231" spans="3:3" x14ac:dyDescent="0.25">
      <c r="C231" s="11"/>
    </row>
    <row r="232" spans="3:3" x14ac:dyDescent="0.25">
      <c r="C232" s="11"/>
    </row>
    <row r="233" spans="3:3" x14ac:dyDescent="0.25">
      <c r="C233" s="11"/>
    </row>
    <row r="234" spans="3:3" x14ac:dyDescent="0.25">
      <c r="C234" s="11"/>
    </row>
    <row r="235" spans="3:3" x14ac:dyDescent="0.25">
      <c r="C235" s="11"/>
    </row>
    <row r="236" spans="3:3" x14ac:dyDescent="0.25">
      <c r="C236" s="11"/>
    </row>
    <row r="237" spans="3:3" x14ac:dyDescent="0.25">
      <c r="C237" s="11"/>
    </row>
    <row r="238" spans="3:3" x14ac:dyDescent="0.25">
      <c r="C238" s="11"/>
    </row>
    <row r="239" spans="3:3" x14ac:dyDescent="0.25">
      <c r="C239" s="11"/>
    </row>
    <row r="240" spans="3:3" x14ac:dyDescent="0.25">
      <c r="C240" s="11"/>
    </row>
    <row r="241" spans="3:3" x14ac:dyDescent="0.25">
      <c r="C241" s="11"/>
    </row>
    <row r="242" spans="3:3" x14ac:dyDescent="0.25">
      <c r="C242" s="11"/>
    </row>
    <row r="243" spans="3:3" x14ac:dyDescent="0.25">
      <c r="C243" s="11"/>
    </row>
    <row r="244" spans="3:3" x14ac:dyDescent="0.25">
      <c r="C244" s="11"/>
    </row>
    <row r="245" spans="3:3" x14ac:dyDescent="0.25">
      <c r="C245" s="11"/>
    </row>
    <row r="246" spans="3:3" x14ac:dyDescent="0.25">
      <c r="C246" s="11"/>
    </row>
    <row r="247" spans="3:3" x14ac:dyDescent="0.25">
      <c r="C247" s="11"/>
    </row>
    <row r="248" spans="3:3" x14ac:dyDescent="0.25">
      <c r="C248" s="11"/>
    </row>
    <row r="249" spans="3:3" x14ac:dyDescent="0.25">
      <c r="C249" s="11"/>
    </row>
    <row r="250" spans="3:3" x14ac:dyDescent="0.25">
      <c r="C250" s="11"/>
    </row>
    <row r="251" spans="3:3" x14ac:dyDescent="0.25">
      <c r="C251" s="11"/>
    </row>
    <row r="252" spans="3:3" x14ac:dyDescent="0.25">
      <c r="C252" s="11"/>
    </row>
    <row r="253" spans="3:3" x14ac:dyDescent="0.25">
      <c r="C253" s="11"/>
    </row>
    <row r="254" spans="3:3" x14ac:dyDescent="0.25">
      <c r="C254" s="11"/>
    </row>
    <row r="255" spans="3:3" x14ac:dyDescent="0.25">
      <c r="C255" s="11"/>
    </row>
    <row r="256" spans="3:3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</sheetData>
  <mergeCells count="145">
    <mergeCell ref="A143:H143"/>
    <mergeCell ref="A149:H149"/>
    <mergeCell ref="A148:E148"/>
    <mergeCell ref="G148:H148"/>
    <mergeCell ref="A152:H152"/>
    <mergeCell ref="A129:H129"/>
    <mergeCell ref="A133:E133"/>
    <mergeCell ref="G133:H133"/>
    <mergeCell ref="A134:H134"/>
    <mergeCell ref="A141:E141"/>
    <mergeCell ref="A160:E160"/>
    <mergeCell ref="G160:H160"/>
    <mergeCell ref="A150:E150"/>
    <mergeCell ref="G150:H150"/>
    <mergeCell ref="A151:H151"/>
    <mergeCell ref="A162:E162"/>
    <mergeCell ref="G162:H162"/>
    <mergeCell ref="A161:H161"/>
    <mergeCell ref="A145:E145"/>
    <mergeCell ref="G145:H145"/>
    <mergeCell ref="A146:H146"/>
    <mergeCell ref="A147:H147"/>
    <mergeCell ref="A123:E123"/>
    <mergeCell ref="G123:H123"/>
    <mergeCell ref="A128:H128"/>
    <mergeCell ref="A125:H125"/>
    <mergeCell ref="G141:H141"/>
    <mergeCell ref="A142:H142"/>
    <mergeCell ref="A135:H135"/>
    <mergeCell ref="A137:E137"/>
    <mergeCell ref="G137:H137"/>
    <mergeCell ref="A138:H138"/>
    <mergeCell ref="A140:E140"/>
    <mergeCell ref="G140:H140"/>
    <mergeCell ref="A124:H124"/>
    <mergeCell ref="G127:H127"/>
    <mergeCell ref="C127:E127"/>
    <mergeCell ref="A117:H117"/>
    <mergeCell ref="A115:E115"/>
    <mergeCell ref="G115:H115"/>
    <mergeCell ref="A116:H116"/>
    <mergeCell ref="A119:E119"/>
    <mergeCell ref="G119:H119"/>
    <mergeCell ref="A120:H120"/>
    <mergeCell ref="A122:E122"/>
    <mergeCell ref="G122:H122"/>
    <mergeCell ref="A102:H102"/>
    <mergeCell ref="A105:E105"/>
    <mergeCell ref="G105:H105"/>
    <mergeCell ref="A106:H106"/>
    <mergeCell ref="A107:H107"/>
    <mergeCell ref="A111:E111"/>
    <mergeCell ref="G111:H111"/>
    <mergeCell ref="A112:H112"/>
    <mergeCell ref="A114:E114"/>
    <mergeCell ref="G114:H114"/>
    <mergeCell ref="A94:H94"/>
    <mergeCell ref="A89:H89"/>
    <mergeCell ref="A93:E93"/>
    <mergeCell ref="G93:H93"/>
    <mergeCell ref="A97:H97"/>
    <mergeCell ref="A95:H95"/>
    <mergeCell ref="A100:E100"/>
    <mergeCell ref="G100:H100"/>
    <mergeCell ref="A101:H101"/>
    <mergeCell ref="A99:H99"/>
    <mergeCell ref="A76:E76"/>
    <mergeCell ref="G76:H76"/>
    <mergeCell ref="A80:H80"/>
    <mergeCell ref="A77:E77"/>
    <mergeCell ref="G77:H77"/>
    <mergeCell ref="A78:H78"/>
    <mergeCell ref="A79:H79"/>
    <mergeCell ref="A88:H88"/>
    <mergeCell ref="A82:E82"/>
    <mergeCell ref="G82:H82"/>
    <mergeCell ref="A83:H83"/>
    <mergeCell ref="A86:E86"/>
    <mergeCell ref="G86:H86"/>
    <mergeCell ref="A87:E87"/>
    <mergeCell ref="G87:H87"/>
    <mergeCell ref="A62:H62"/>
    <mergeCell ref="A65:H65"/>
    <mergeCell ref="A67:E67"/>
    <mergeCell ref="G67:H67"/>
    <mergeCell ref="A68:H68"/>
    <mergeCell ref="A69:H69"/>
    <mergeCell ref="A73:E73"/>
    <mergeCell ref="G73:H73"/>
    <mergeCell ref="A74:H74"/>
    <mergeCell ref="A44:E44"/>
    <mergeCell ref="G44:H44"/>
    <mergeCell ref="A38:H38"/>
    <mergeCell ref="A47:H47"/>
    <mergeCell ref="A45:E45"/>
    <mergeCell ref="G45:H45"/>
    <mergeCell ref="A46:H46"/>
    <mergeCell ref="G98:H98"/>
    <mergeCell ref="A98:E98"/>
    <mergeCell ref="A59:E59"/>
    <mergeCell ref="G59:H59"/>
    <mergeCell ref="A60:E60"/>
    <mergeCell ref="G60:H60"/>
    <mergeCell ref="A49:E49"/>
    <mergeCell ref="G49:H49"/>
    <mergeCell ref="A50:H50"/>
    <mergeCell ref="A55:E55"/>
    <mergeCell ref="G55:H55"/>
    <mergeCell ref="A56:H56"/>
    <mergeCell ref="A63:E63"/>
    <mergeCell ref="G63:H63"/>
    <mergeCell ref="A64:H64"/>
    <mergeCell ref="A61:E61"/>
    <mergeCell ref="G61:H61"/>
    <mergeCell ref="A32:H32"/>
    <mergeCell ref="A36:E36"/>
    <mergeCell ref="G36:H36"/>
    <mergeCell ref="A37:H37"/>
    <mergeCell ref="A31:H31"/>
    <mergeCell ref="A39:H39"/>
    <mergeCell ref="A41:E41"/>
    <mergeCell ref="G41:H41"/>
    <mergeCell ref="A42:H42"/>
    <mergeCell ref="A20:H20"/>
    <mergeCell ref="A17:H17"/>
    <mergeCell ref="A8:H8"/>
    <mergeCell ref="A12:E12"/>
    <mergeCell ref="G12:H12"/>
    <mergeCell ref="A24:H24"/>
    <mergeCell ref="A29:E29"/>
    <mergeCell ref="G29:H29"/>
    <mergeCell ref="A30:E30"/>
    <mergeCell ref="G30:H30"/>
    <mergeCell ref="A21:H21"/>
    <mergeCell ref="A23:E23"/>
    <mergeCell ref="G23:H23"/>
    <mergeCell ref="C4:H4"/>
    <mergeCell ref="A15:E15"/>
    <mergeCell ref="G15:H15"/>
    <mergeCell ref="A16:H16"/>
    <mergeCell ref="S5:V5"/>
    <mergeCell ref="A7:H7"/>
    <mergeCell ref="A13:H13"/>
    <mergeCell ref="A19:E19"/>
    <mergeCell ref="G19:H19"/>
  </mergeCells>
  <phoneticPr fontId="7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1 priedas</vt:lpstr>
      <vt:lpstr>2 priedas</vt:lpstr>
      <vt:lpstr>3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Sakalavičius</dc:creator>
  <cp:lastModifiedBy>Dalia Urbonienė</cp:lastModifiedBy>
  <cp:lastPrinted>2021-12-20T12:24:20Z</cp:lastPrinted>
  <dcterms:created xsi:type="dcterms:W3CDTF">2016-11-04T09:18:42Z</dcterms:created>
  <dcterms:modified xsi:type="dcterms:W3CDTF">2021-12-20T12:24:33Z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bbisDVSAttachmentId">
    <vt:lpwstr>b8a2b2d7-3f74-4180-94c0-11c67c551c0e</vt:lpwstr>
  </property>
</Properties>
</file>